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总价" sheetId="4" r:id="rId1"/>
    <sheet name="会议室清单1" sheetId="1" r:id="rId2"/>
    <sheet name="会议室清单2" sheetId="2" r:id="rId3"/>
    <sheet name="会议室清单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<sst xmlns="http://schemas.openxmlformats.org/spreadsheetml/2006/main" count="204" uniqueCount="75">
  <si>
    <t>统报价总目录</t>
  </si>
  <si>
    <t>序号</t>
  </si>
  <si>
    <t>类别</t>
  </si>
  <si>
    <t>数量</t>
  </si>
  <si>
    <t>单位</t>
  </si>
  <si>
    <t>合计单价</t>
  </si>
  <si>
    <t>合计总金额</t>
  </si>
  <si>
    <t>会议室清单1</t>
  </si>
  <si>
    <t>套</t>
  </si>
  <si>
    <t>会议室清单2</t>
  </si>
  <si>
    <t>会议室清单3</t>
  </si>
  <si>
    <t>系统工程合计总报价：（大写）：陆万一千肆佰零陆元整</t>
  </si>
  <si>
    <t>名称</t>
  </si>
  <si>
    <t>品牌</t>
  </si>
  <si>
    <t>型号</t>
  </si>
  <si>
    <t>参数</t>
  </si>
  <si>
    <t>图 片</t>
  </si>
  <si>
    <t>单价</t>
  </si>
  <si>
    <t>总价（元）</t>
  </si>
  <si>
    <t>备注</t>
  </si>
  <si>
    <t>一、主设备区</t>
  </si>
  <si>
    <t>专业音响</t>
  </si>
  <si>
    <t>MINDU</t>
  </si>
  <si>
    <t>T-12</t>
  </si>
  <si>
    <r>
      <rPr>
        <sz val="11"/>
        <rFont val="微软雅黑"/>
        <charset val="134"/>
      </rPr>
      <t>◆类型：前导相式
◆喇叭单元：LF 1*12"铁氧体 /音圈</t>
    </r>
    <r>
      <rPr>
        <sz val="11"/>
        <rFont val="宋体"/>
        <charset val="134"/>
      </rPr>
      <t>∅</t>
    </r>
    <r>
      <rPr>
        <sz val="11"/>
        <rFont val="微软雅黑"/>
        <charset val="134"/>
      </rPr>
      <t>75mm/磁钢</t>
    </r>
    <r>
      <rPr>
        <sz val="11"/>
        <rFont val="宋体"/>
        <charset val="134"/>
      </rPr>
      <t>∅</t>
    </r>
    <r>
      <rPr>
        <sz val="11"/>
        <rFont val="微软雅黑"/>
        <charset val="134"/>
      </rPr>
      <t>190mm
            HF 1*1.73" 铁氧体压缩高音/ 音圈</t>
    </r>
    <r>
      <rPr>
        <sz val="11"/>
        <rFont val="宋体"/>
        <charset val="134"/>
      </rPr>
      <t>∅</t>
    </r>
    <r>
      <rPr>
        <sz val="11"/>
        <rFont val="微软雅黑"/>
        <charset val="134"/>
      </rPr>
      <t>44mm/磁钢</t>
    </r>
    <r>
      <rPr>
        <sz val="11"/>
        <rFont val="宋体"/>
        <charset val="134"/>
      </rPr>
      <t>∅</t>
    </r>
    <r>
      <rPr>
        <sz val="11"/>
        <rFont val="微软雅黑"/>
        <charset val="134"/>
      </rPr>
      <t>120mm
◆额定阻抗：8Ω；                             
◆额定功率（AES)：400W
◆峰值功率（AES)：1600W
◆频率响应（-3dB)：50Hz-19KHz
◆灵敏度（1m/1W)：99dB 
◆ 指向性（H *V）：90°*60°                                                       
◆最大声压级（1m/1W)：125dB (连续）/131dB( 峰值）                    
◆表面处理：黑色亮光点漆
◆板材：15mm高密度中纤板　
◆外形尺寸（W*D*H）：365*400*600mm
◆净重：19kg　　</t>
    </r>
  </si>
  <si>
    <t>只</t>
  </si>
  <si>
    <t>专业功放</t>
  </si>
  <si>
    <t>MINDU
铭度</t>
  </si>
  <si>
    <t>K-650</t>
  </si>
  <si>
    <t>8Ω立体功率：2X650W
4Ω立体声功率：2X1000W
输入连接器：XLR母
输入阻抗：10KΩ非平衡，20KΩ平衡
输入灵敏度：0.755V/1.0V/1.44V
输入共态抑制比：&gt;80dB
输出连接器：Speakon座
信噪比：&gt;103dB
阻尼系数：500@8Ω
总谐波失真：&lt;0.01%(20 Hz-20 kHz 1W)
频率响应：20Hz-20KHz(+0/-1dB,1W/8Ω)
功放保护方式：短路、过载、软启动、过温、限幅、静音保护
工作电压：~AC220V/50Hz
机箱尺寸(高*宽*长)：88mmX484mmX450mm
包装尺寸(高*宽*长)：175mmX550mm×540mm
净重：25kg
毛重：26kg</t>
  </si>
  <si>
    <t>台</t>
  </si>
  <si>
    <t>音频处理器</t>
  </si>
  <si>
    <t>PF2006</t>
  </si>
  <si>
    <t xml:space="preserve">产品参数：
1.输入通道及插座：2路XLR母卡浓座
2.输出通道及插座：6路XLR公卡浓座
3.输入阻抗：平衡：20KΩ
4.输出阻抗：平衡：100KΩ
5.PC接口:面板1个USB接口,后面板2个RS485接口一个RS232接口
6.共模拟制比:&gt;70db(1KHz)
7.输入范围:≥17dbu
8.频率响应:20Hz-20KHz(-0.5db)
9.信噪比:&gt;110db
10.失真度:&lt;0.01%OUTPUT=0dbu/1KHz
11.通道分离度:&gt;80db(1KHz)
12.输入功能：静音、延时、极性、均衡
13.输出功能：静音、增益、延时、极性、均衡、分频、压缩
14.处理器：96KHz采样率，32-bit DSP处理器，24-bitA/D及D/A转换
15.功耗：≤30W
16.电源：AC90/240V 50Hz/60Hz
17.产品尺寸/运输尺寸：1PC:536*410*80(mm)
18.净重/毛重：1PCS：4.1/5（KG）
</t>
  </si>
  <si>
    <t>调音台</t>
  </si>
  <si>
    <t>USB802FX</t>
  </si>
  <si>
    <t xml:space="preserve">
1.4路单声道输入
2.2路立体声输入                                  3.内置24-bit DSP效果器，48KHz采样频率，36种效果模式，断电记忆。CD液晶显示，操作简便；
4.输入通道3段均衡，单声道均衡中频参量可调，输出双7段图视均衡；
5.标准双12段电平表，精确显示各种输出电平；
6.多种输出选择：2路左右主混合输出、2路编组输出、2路辅助’2路控制室监听输出及双轨录音输出，耳机监听输出；
7.外置大容量电源，48V幻想电源；
8.可选配标准安装机架；
9.SMT工艺，优质电位器，推动平滑，性能稳定。              10.带MP3,蓝牙</t>
  </si>
  <si>
    <t>电源时序器</t>
  </si>
  <si>
    <t>P1800</t>
  </si>
  <si>
    <t>（1) 额定输出电压：交流220V,50Hz2)               （2）额定输出电流：30A
（3) 可控制电源：8路
（4) 每路动作延时时间：1秒
（5) 供电电源：VAC 50 / 60Hz 25A
（6) 每路输出带指示灯
（7) 锁匙开关控制电源
（8) 单路额定输出电源：21A</t>
  </si>
  <si>
    <t>全自动反馈抑制器</t>
  </si>
  <si>
    <t>FB-221S</t>
  </si>
  <si>
    <r>
      <rPr>
        <sz val="11"/>
        <rFont val="Symbol"/>
        <charset val="134"/>
      </rPr>
      <t></t>
    </r>
    <r>
      <rPr>
        <sz val="11"/>
        <rFont val="微软雅黑"/>
        <charset val="134"/>
      </rPr>
      <t xml:space="preserve">自适应性过滤器可以在“快速”模式和“精确”模式之间进行转换；
</t>
    </r>
    <r>
      <rPr>
        <sz val="11"/>
        <rFont val="Symbol"/>
        <charset val="134"/>
      </rPr>
      <t></t>
    </r>
    <r>
      <rPr>
        <sz val="11"/>
        <rFont val="微软雅黑"/>
        <charset val="134"/>
      </rPr>
      <t xml:space="preserve">快速模式适用于话筒位置经常变化的场合，例如在配有多个话筒并且切换使用的会议系统中；
</t>
    </r>
    <r>
      <rPr>
        <sz val="11"/>
        <rFont val="Symbol"/>
        <charset val="134"/>
      </rPr>
      <t></t>
    </r>
    <r>
      <rPr>
        <sz val="11"/>
        <rFont val="微软雅黑"/>
        <charset val="134"/>
      </rPr>
      <t xml:space="preserve">精确模式适用于话筒位置固定的场合，例如，声学环境比较稳定的讲坛；
</t>
    </r>
    <r>
      <rPr>
        <sz val="11"/>
        <rFont val="Symbol"/>
        <charset val="134"/>
      </rPr>
      <t></t>
    </r>
    <r>
      <rPr>
        <sz val="11"/>
        <rFont val="微软雅黑"/>
        <charset val="134"/>
      </rPr>
      <t xml:space="preserve">自适应性过滤器能够以较慢的速度收敛，从而有效抑制更多的反射成分；
</t>
    </r>
    <r>
      <rPr>
        <sz val="11"/>
        <rFont val="Symbol"/>
        <charset val="134"/>
      </rPr>
      <t></t>
    </r>
    <r>
      <rPr>
        <sz val="11"/>
        <rFont val="微软雅黑"/>
        <charset val="134"/>
      </rPr>
      <t xml:space="preserve">在声学反馈发生之前，可以额外获得多达12dB的增益，具体取决于声学环境和所选的操作模式.
</t>
    </r>
    <r>
      <rPr>
        <sz val="11"/>
        <rFont val="Symbol"/>
        <charset val="134"/>
      </rPr>
      <t></t>
    </r>
    <r>
      <rPr>
        <sz val="11"/>
        <rFont val="微软雅黑"/>
        <charset val="134"/>
      </rPr>
      <t xml:space="preserve">交流电源 Alternating current power supply
</t>
    </r>
    <r>
      <rPr>
        <sz val="11"/>
        <rFont val="Symbol"/>
        <charset val="134"/>
      </rPr>
      <t></t>
    </r>
    <r>
      <rPr>
        <sz val="11"/>
        <rFont val="微软雅黑"/>
        <charset val="134"/>
      </rPr>
      <t xml:space="preserve">电压220V，±10%，50/60Hz
</t>
    </r>
    <r>
      <rPr>
        <sz val="11"/>
        <rFont val="Symbol"/>
        <charset val="134"/>
      </rPr>
      <t></t>
    </r>
    <r>
      <rPr>
        <sz val="11"/>
        <rFont val="微软雅黑"/>
        <charset val="134"/>
      </rPr>
      <t xml:space="preserve">最大功耗50VA
</t>
    </r>
    <r>
      <rPr>
        <sz val="11"/>
        <rFont val="Symbol"/>
        <charset val="134"/>
      </rPr>
      <t></t>
    </r>
    <r>
      <rPr>
        <sz val="11"/>
        <rFont val="微软雅黑"/>
        <charset val="134"/>
      </rPr>
      <t xml:space="preserve">涌入电流 1.5A，220VAC/3A，115VAC
</t>
    </r>
    <r>
      <rPr>
        <sz val="11"/>
        <rFont val="Symbol"/>
        <charset val="134"/>
      </rPr>
      <t></t>
    </r>
    <r>
      <rPr>
        <sz val="11"/>
        <rFont val="微软雅黑"/>
        <charset val="134"/>
      </rPr>
      <t xml:space="preserve">性 能 function
</t>
    </r>
    <r>
      <rPr>
        <sz val="11"/>
        <rFont val="Symbol"/>
        <charset val="134"/>
      </rPr>
      <t></t>
    </r>
    <r>
      <rPr>
        <sz val="11"/>
        <rFont val="微软雅黑"/>
        <charset val="134"/>
      </rPr>
      <t xml:space="preserve">信号延迟＜11毫秒
</t>
    </r>
    <r>
      <rPr>
        <sz val="11"/>
        <rFont val="Symbol"/>
        <charset val="134"/>
      </rPr>
      <t></t>
    </r>
    <r>
      <rPr>
        <sz val="11"/>
        <rFont val="微软雅黑"/>
        <charset val="134"/>
      </rPr>
      <t xml:space="preserve">失真＜0.1%（1KHz时）
</t>
    </r>
    <r>
      <rPr>
        <sz val="11"/>
        <rFont val="Symbol"/>
        <charset val="134"/>
      </rPr>
      <t></t>
    </r>
    <r>
      <rPr>
        <sz val="11"/>
        <rFont val="微软雅黑"/>
        <charset val="134"/>
      </rPr>
      <t xml:space="preserve">阻抗2千欧
</t>
    </r>
    <r>
      <rPr>
        <sz val="11"/>
        <rFont val="Symbol"/>
        <charset val="134"/>
      </rPr>
      <t></t>
    </r>
    <r>
      <rPr>
        <sz val="11"/>
        <rFont val="微软雅黑"/>
        <charset val="134"/>
      </rPr>
      <t xml:space="preserve">连接器3针XLR，5针DIN，平衡优先控制环路，
</t>
    </r>
    <r>
      <rPr>
        <sz val="11"/>
        <rFont val="Symbol"/>
        <charset val="134"/>
      </rPr>
      <t></t>
    </r>
    <r>
      <rPr>
        <sz val="11"/>
        <rFont val="微软雅黑"/>
        <charset val="134"/>
      </rPr>
      <t xml:space="preserve">DIN插针4和5解联器移频，多达5Hz
</t>
    </r>
    <r>
      <rPr>
        <sz val="11"/>
        <rFont val="Symbol"/>
        <charset val="134"/>
      </rPr>
      <t></t>
    </r>
    <r>
      <rPr>
        <sz val="11"/>
        <rFont val="微软雅黑"/>
        <charset val="134"/>
      </rPr>
      <t xml:space="preserve">增益（旁路模式）0dB线路输入，24/36/48dB 话筒输入
</t>
    </r>
    <r>
      <rPr>
        <sz val="11"/>
        <rFont val="Symbol"/>
        <charset val="134"/>
      </rPr>
      <t></t>
    </r>
    <r>
      <rPr>
        <sz val="11"/>
        <rFont val="微软雅黑"/>
        <charset val="134"/>
      </rPr>
      <t xml:space="preserve">增益（激活模式）0dB线路输入，24/36/48dB 话筒输入
</t>
    </r>
    <r>
      <rPr>
        <sz val="11"/>
        <rFont val="Symbol"/>
        <charset val="134"/>
      </rPr>
      <t></t>
    </r>
    <r>
      <rPr>
        <sz val="11"/>
        <rFont val="微软雅黑"/>
        <charset val="134"/>
      </rPr>
      <t xml:space="preserve">采样率  sample rate（fs）:32KHz
</t>
    </r>
    <r>
      <rPr>
        <sz val="11"/>
        <rFont val="Symbol"/>
        <charset val="134"/>
      </rPr>
      <t></t>
    </r>
    <r>
      <rPr>
        <sz val="11"/>
        <rFont val="微软雅黑"/>
        <charset val="134"/>
      </rPr>
      <t xml:space="preserve">信噪比s/n ration＞90dB
</t>
    </r>
    <r>
      <rPr>
        <sz val="11"/>
        <rFont val="Symbol"/>
        <charset val="134"/>
      </rPr>
      <t></t>
    </r>
    <r>
      <rPr>
        <sz val="11"/>
        <rFont val="微软雅黑"/>
        <charset val="134"/>
      </rPr>
      <t xml:space="preserve">信号延迟signal delay＜11毫秒
</t>
    </r>
    <r>
      <rPr>
        <sz val="11"/>
        <rFont val="Symbol"/>
        <charset val="134"/>
      </rPr>
      <t></t>
    </r>
    <r>
      <rPr>
        <sz val="11"/>
        <rFont val="微软雅黑"/>
        <charset val="134"/>
      </rPr>
      <t xml:space="preserve">幻象电源16V（可切换）  phantom power （switchable）
</t>
    </r>
    <r>
      <rPr>
        <sz val="11"/>
        <rFont val="Symbol"/>
        <charset val="134"/>
      </rPr>
      <t></t>
    </r>
    <r>
      <rPr>
        <sz val="11"/>
        <rFont val="微软雅黑"/>
        <charset val="134"/>
      </rPr>
      <t xml:space="preserve">幻象电源16V（仅限话筒，可切换）phantom power（only for microphone，switchable）
</t>
    </r>
    <r>
      <rPr>
        <sz val="11"/>
        <rFont val="Symbol"/>
        <charset val="134"/>
      </rPr>
      <t></t>
    </r>
    <r>
      <rPr>
        <sz val="11"/>
        <rFont val="微软雅黑"/>
        <charset val="134"/>
      </rPr>
      <t xml:space="preserve">频率响应（Frequency response）：125Hz-15KHz
</t>
    </r>
    <r>
      <rPr>
        <sz val="11"/>
        <rFont val="Symbol"/>
        <charset val="134"/>
      </rPr>
      <t></t>
    </r>
    <r>
      <rPr>
        <sz val="11"/>
        <rFont val="微软雅黑"/>
        <charset val="134"/>
      </rPr>
      <t xml:space="preserve">信号延迟signal delay＜11毫秒
</t>
    </r>
  </si>
  <si>
    <t>讨论型会议主机（触屏）</t>
  </si>
  <si>
    <t>HY-800</t>
  </si>
  <si>
    <t>技术特点
1. 主控机与会议单元连接之数字控制、供电及声音采用电缆传送（八芯） \网络{RJ45}
2. 采用全数字会议技术，基于数字网络架构开发，内置高性能CPU处理器，处理速度更快，音质更佳
3. 高性能开关电源供电，长距离传输对音质不会有任何影响
4. 抗干扰电路设计，杜绝一切手机信号的干扰
5. 采用4.3寸全视角IPS电容触摸屏，直观显示和方便调节系统的各项参数
6. 支持USB录音，高保真WAV格式输出
7. 具有2组共4路RJ45的话筒单元接口，采用闭环以太网链接模式，支持话筒单元的双边供电，且支持话筒单元热插拔，每路支持20个单元，可接80个单元
8. 同时具有2路8芯话筒单元接口，每路支持45个单元，可接90个单元
9. 单台主机通过扩展电源最多可接256台会议单元
10.单元采用“手拉手”连接方式，支持热插拔，方便安装和维护
11. 具有多种会议模式： FIFO（先进先出模式）、APPLY（申请模式）、FREE（自由模式）、LIMIT（限制模式）、Chairman（主席模式）
12. 发言人数限制功能：可以限定最多同时发言的单元数量（可设置为1-6不同数量），主席单元不受限制
13. 发言时间限制功能：可以限定发言单元的发言时间（可设置0-24h），并有定时关闭和自动关闭两种模式，主席单元不受限制
14. 系统具备会议服务功能，发言单元可申请茶水、纸、笔、服务人员等服务
15. 采用高性能DSP处理器对音频进行32段均衡处理、降噪处理，使声音清晰透彻；配合现场调整参数并有效的抑制啸叫
16. 网络化协作管理，系统主机可设置WIFI，可连接主机，使用同一局域网内的手机、平板等设备对主机进行操作设置，支持Android操作系统
17. 具有RS232接口，可连接电脑对主机进行操作设置
18.独有的高保真音频处理电路，提高整个系统的清晰度；
19.微电脑控制，触摸按键飞梭，图形化界面，多级菜单操作模式。 
20.真彩色高清TFT显示器，中英文可选字幕，工作状态一目了然。 
21.简体中文，英文两种语言菜单任意切换。真彩色 4.3英寸触摸显示器 
22.支持周历定时程序和特殊日期定时程序，满足各种时间、各种场合的使用需要。 
23.可支持电脑联机编辑定时程序，全自动电源、广播分区管理。 
24.高精度 Maxim RTC时钟、定时可精确到秒。 
25.支持分区，电源快捷键控制，操作直观易用。 
26.可播放U盘内存和 SD卡节目,音频输出。 
27.强大的音乐播放功能，支持 MPEG1/2Layer3、WMA、WAV、OGG、APE、FLAC等 音频格式。 
28.强大的媒体库功能，用户可以根据自己的个性需要灵活管理自己音乐文件。 
支持高清 MIC录音、LINEIN录音、FM录音 。
29.具备录音输出接口，所有会议记录能完全录音保存，音频输出还可外接音响扩音设备；
30.具有中控代码232接口，可连接中控系统
31.具有1路平衡音频输出接口，可连接扩声或录音设备
32.具有1路非平衡音频输出接口，可连接扩声或录音设备
33.可安装于19英寸标准机柜上，易于存放和保管
主机供电 AC110V-220V/50Hz
话筒单元接口 圆头DIN-8插座接口x2、RJ45网线接口x4
音频总输出辅助 OUT VOL(旋钮) x1
音频总输出 BAL OUT (3针卡侬口) x1
音频输入辅助 AUX VOL(旋钮) x1
音频录音输出 AUX OUT（莲花插座）x1  
音频输入 AUX IN（莲花插座）x1  
中控连接口 RS-232串口x1
频率响应 20Hz-20kHz
信噪比 ＞96dBA
总谐波失真  ＜0.05%
外部尺寸（L×W×H） 483×323×90mm
颜色 黑色
安装方式 19英寸标准机柜</t>
  </si>
  <si>
    <t>主席单元
（触屏）</t>
  </si>
  <si>
    <t>HY-810C</t>
  </si>
  <si>
    <t>技术特点
1.采用金属外观设计，整体高档庄重，符合现代审美标准
2.单元为无源设备，由系统主机供电，输入电压为24V，属安全范围
3.8芯线接口的单元采用T型8芯连线，线材采用全线铝箔、水线屏蔽，大大降低强电磁波对线材的干扰
4.专业高保真电容咪芯，拾音灵敏、语音清晰，带宽达到20Hz~20KHz
5.单元采用20CM枪式短杆设计使用进口14mm镀金电容咪芯配合高技术规格电路，可实现HI-FI级高保真、高灵敏度、低延时的完美音效。
6.内置完全隔离的主麦克风及备份麦克风，两路音频信号同时输出，主麦克风所在系统出现故障时，不影响备份麦克风输出，保证会议的顺利进行
7.采用防干扰电路设计，可防止手机等电子产品的干扰
8.话筒头部带有发言灯环，单元发言时灯环为常亮红色，单元申请发言时灯环为闪亮红色
9.4.0寸触摸屏，显示内容清晰，可以显示正在操作的单元参数、日期时间、服务功能，音量调节语言切换、亮度调节、背景图片切换等，清晰了解当前的使用情况
10.单元带有音量调节，可通过滑动横条选择合适的音量
11.单元带有亮度调节，可自行根据环境调节
11.单元自带背景选择，可根据现有的背景图设置替换
12.话筒带发言计时功能
13.采用“手拉手”连接方式，支持热插拔，方便安装和维护
14.发言单元可申请茶水、纸、笔、服务人员等服务
15.主席单元具有批准代表的发言申请功能;
16.主席单元不受发言人数限制;
17.主席单元具有全权控制会议秩序的优先功能;18
18.主席单元的连接位置不受限制;
19.一个系统可以支持多个主席单元同时使用。
20.专业高保真电容咪芯，拾音灵敏、语音清晰，带宽达到20Hz~20KHz
21.采用防干扰电路设计，可防止手机等电子产品的干扰。
22.话筒头部带发言灯圈，可显示单元发言、关闭状态
23.发言开关按键带透光发言图案，发言时常亮
24.单元为无源设备，由系统主机供电。输入电压为24V，属安全范围
25.单元由1.5M*2M T型8芯线及超六类T型网线连接,线材采用全线铝箔、水线屏蔽，大大降低强电磁波对线材的干扰。
26.带声频声控启动功能，发言时话筒单元电源自动打开。
27.支持多个主席单元，连接时不受位置限制可任意安装，具有全权控制会议秩序的优先功能，可控制会议气氛。 
28.手拉手"电缆串联连接模式，便于安装和维护。</t>
  </si>
  <si>
    <t>支</t>
  </si>
  <si>
    <t>代表单元
（触屏）</t>
  </si>
  <si>
    <t>HY-810D</t>
  </si>
  <si>
    <t>U段无线会议话筒
一拖二</t>
  </si>
  <si>
    <t>BM-688</t>
  </si>
  <si>
    <t xml:space="preserve">▪使用UHF470-999MHz频段，避免干扰频率。
▪独有的数字ID码导频技术，ID随机码多达16位,彻底解决同频▪串音现象。
▪高效的电池能耗设计,使话筒能够连续使用更长时间。
▪接收机、发射器使用屏显示频率及电池健康状况等。
▪采用单芯片电路设计，具有多频点选择功能。
▪有效开阔使用距离100米。
▪载波频段：UHF470-999MHz可选
▪频宽：30MHz
▪动态范围：96dB
▪失真度：&lt;0.3%
▪频率响应：30Hz-20KHz/±2dB
▪信噪比：96dB
▪接收灵敏度：-95dBm
▪电源供应：DC12V~18V1A
▪音频输出接口：1x6.3mm输出，2xXLR平衡输出
▪载波频段：UHF470-999MHz可选
▪频宽：30MHz
▪频率切换：红外线同步
▪输出功率：10mW-30mW可选
▪谐波辐射：＜-50dBc
▪供电电压：3V(1.5VAA电池2节)
</t>
  </si>
  <si>
    <t>设备小计：</t>
  </si>
  <si>
    <t>二、辅材区</t>
  </si>
  <si>
    <t>音响线</t>
  </si>
  <si>
    <t>无氧铜</t>
  </si>
  <si>
    <t>卷</t>
  </si>
  <si>
    <t>音响架子</t>
  </si>
  <si>
    <t>金属</t>
  </si>
  <si>
    <t>个</t>
  </si>
  <si>
    <t>辅材</t>
  </si>
  <si>
    <t>批</t>
  </si>
  <si>
    <t>机柜</t>
  </si>
  <si>
    <t>辅材小计：</t>
  </si>
  <si>
    <t>合计：</t>
  </si>
  <si>
    <t>TF12</t>
  </si>
  <si>
    <r>
      <rPr>
        <sz val="10"/>
        <rFont val="微软雅黑"/>
        <charset val="134"/>
      </rPr>
      <t>◆类型：力素款前导相式
◆喇叭单元：LF 1*12"铁氧体 /音圈</t>
    </r>
    <r>
      <rPr>
        <sz val="10"/>
        <rFont val="宋体"/>
        <charset val="134"/>
      </rPr>
      <t>∅</t>
    </r>
    <r>
      <rPr>
        <sz val="10"/>
        <rFont val="微软雅黑"/>
        <charset val="134"/>
      </rPr>
      <t>65mm/磁钢</t>
    </r>
    <r>
      <rPr>
        <sz val="10"/>
        <rFont val="宋体"/>
        <charset val="134"/>
      </rPr>
      <t>∅</t>
    </r>
    <r>
      <rPr>
        <sz val="10"/>
        <rFont val="微软雅黑"/>
        <charset val="134"/>
      </rPr>
      <t>170mm
            HF 1*1.73"铁氧体压缩高音 /音圈</t>
    </r>
    <r>
      <rPr>
        <sz val="10"/>
        <rFont val="宋体"/>
        <charset val="134"/>
      </rPr>
      <t>∅</t>
    </r>
    <r>
      <rPr>
        <sz val="10"/>
        <rFont val="微软雅黑"/>
        <charset val="134"/>
      </rPr>
      <t>44mm/磁钢</t>
    </r>
    <r>
      <rPr>
        <sz val="10"/>
        <rFont val="宋体"/>
        <charset val="134"/>
      </rPr>
      <t>∅</t>
    </r>
    <r>
      <rPr>
        <sz val="10"/>
        <rFont val="微软雅黑"/>
        <charset val="134"/>
      </rPr>
      <t xml:space="preserve">120mm
◆额定阻抗：8Ω；                             
◆额定功率（AES)：350W
◆峰值功率（AES)：1400W
◆频率响应（-3dB)：55Hz-19KHz
◆灵敏度（1m/1W)：99dB 
◆ 指向性（H *V）：90°*60°                                                        
◆最大声压级（1m/1W)：123dB (连续）/130dB( 峰值）                    
◆表面处理：黑色亮光点漆
◆板材：15mm高密度中纤板　　　　　　
◆外形尺寸（W*D*H）：360*330*570mm
◆净重：17.2kg
</t>
    </r>
  </si>
  <si>
    <t>MK2600</t>
  </si>
  <si>
    <t>8Ω立体功率：2X650W
4Ω立体声功率：2X1000W
输入连接器：XLR母
输入阻抗：10KΩ非平衡，20KΩ平衡
输入灵敏度：0.755V/1.0V/1.44V
输入共态抑制比：&gt;80dB
输出连接器：Speakon座
信噪比：&gt;103dB
阻尼系数：500@8Ω
总谐波失真：&lt;0.01%(20 Hz-20 kHz 1W)
频率响应：20Hz-20KHz(+0/-1dB,1W/8Ω)
功放保护方式：短路、过载、软启动、过温、限幅、静音保护
工作电压：~AC220V/50Hz
机箱尺寸(高*宽*长)：88mmX484mmX380mm
包装尺寸(高*宽*长)：175mmX550mm×500mm
净重：25kg
毛重：26kg</t>
  </si>
  <si>
    <r>
      <rPr>
        <sz val="10"/>
        <rFont val="Symbol"/>
        <charset val="134"/>
      </rPr>
      <t></t>
    </r>
    <r>
      <rPr>
        <sz val="10"/>
        <rFont val="微软雅黑"/>
        <charset val="134"/>
      </rPr>
      <t xml:space="preserve">自适应性过滤器可以在“快速”模式和“精确”模式之间进行转换；
</t>
    </r>
    <r>
      <rPr>
        <sz val="10"/>
        <rFont val="Symbol"/>
        <charset val="134"/>
      </rPr>
      <t></t>
    </r>
    <r>
      <rPr>
        <sz val="10"/>
        <rFont val="微软雅黑"/>
        <charset val="134"/>
      </rPr>
      <t xml:space="preserve">快速模式适用于话筒位置经常变化的场合，例如在配有多个话筒并且切换使用的会议系统中；
</t>
    </r>
    <r>
      <rPr>
        <sz val="10"/>
        <rFont val="Symbol"/>
        <charset val="134"/>
      </rPr>
      <t></t>
    </r>
    <r>
      <rPr>
        <sz val="10"/>
        <rFont val="微软雅黑"/>
        <charset val="134"/>
      </rPr>
      <t xml:space="preserve">精确模式适用于话筒位置固定的场合，例如，声学环境比较稳定的讲坛；
</t>
    </r>
    <r>
      <rPr>
        <sz val="10"/>
        <rFont val="Symbol"/>
        <charset val="134"/>
      </rPr>
      <t></t>
    </r>
    <r>
      <rPr>
        <sz val="10"/>
        <rFont val="微软雅黑"/>
        <charset val="134"/>
      </rPr>
      <t xml:space="preserve">自适应性过滤器能够以较慢的速度收敛，从而有效抑制更多的反射成分；
</t>
    </r>
    <r>
      <rPr>
        <sz val="10"/>
        <rFont val="Symbol"/>
        <charset val="134"/>
      </rPr>
      <t></t>
    </r>
    <r>
      <rPr>
        <sz val="10"/>
        <rFont val="微软雅黑"/>
        <charset val="134"/>
      </rPr>
      <t xml:space="preserve">在声学反馈发生之前，可以额外获得多达12dB的增益，具体取决于声学环境和所选的操作模式.
</t>
    </r>
    <r>
      <rPr>
        <sz val="10"/>
        <rFont val="Symbol"/>
        <charset val="134"/>
      </rPr>
      <t></t>
    </r>
    <r>
      <rPr>
        <sz val="10"/>
        <rFont val="微软雅黑"/>
        <charset val="134"/>
      </rPr>
      <t xml:space="preserve">交流电源 Alternating current power supply
</t>
    </r>
    <r>
      <rPr>
        <sz val="10"/>
        <rFont val="Symbol"/>
        <charset val="134"/>
      </rPr>
      <t></t>
    </r>
    <r>
      <rPr>
        <sz val="10"/>
        <rFont val="微软雅黑"/>
        <charset val="134"/>
      </rPr>
      <t xml:space="preserve">电压220V，±10%，50/60Hz
</t>
    </r>
    <r>
      <rPr>
        <sz val="10"/>
        <rFont val="Symbol"/>
        <charset val="134"/>
      </rPr>
      <t></t>
    </r>
    <r>
      <rPr>
        <sz val="10"/>
        <rFont val="微软雅黑"/>
        <charset val="134"/>
      </rPr>
      <t xml:space="preserve">最大功耗50VA
</t>
    </r>
    <r>
      <rPr>
        <sz val="10"/>
        <rFont val="Symbol"/>
        <charset val="134"/>
      </rPr>
      <t></t>
    </r>
    <r>
      <rPr>
        <sz val="10"/>
        <rFont val="微软雅黑"/>
        <charset val="134"/>
      </rPr>
      <t xml:space="preserve">涌入电流 1.5A，220VAC/3A，115VAC
</t>
    </r>
    <r>
      <rPr>
        <sz val="10"/>
        <rFont val="Symbol"/>
        <charset val="134"/>
      </rPr>
      <t></t>
    </r>
    <r>
      <rPr>
        <sz val="10"/>
        <rFont val="微软雅黑"/>
        <charset val="134"/>
      </rPr>
      <t xml:space="preserve">性 能 function
</t>
    </r>
    <r>
      <rPr>
        <sz val="10"/>
        <rFont val="Symbol"/>
        <charset val="134"/>
      </rPr>
      <t></t>
    </r>
    <r>
      <rPr>
        <sz val="10"/>
        <rFont val="微软雅黑"/>
        <charset val="134"/>
      </rPr>
      <t xml:space="preserve">信号延迟＜11毫秒
</t>
    </r>
    <r>
      <rPr>
        <sz val="10"/>
        <rFont val="Symbol"/>
        <charset val="134"/>
      </rPr>
      <t></t>
    </r>
    <r>
      <rPr>
        <sz val="10"/>
        <rFont val="微软雅黑"/>
        <charset val="134"/>
      </rPr>
      <t xml:space="preserve">失真＜0.1%（1KHz时）
</t>
    </r>
    <r>
      <rPr>
        <sz val="10"/>
        <rFont val="Symbol"/>
        <charset val="134"/>
      </rPr>
      <t></t>
    </r>
    <r>
      <rPr>
        <sz val="10"/>
        <rFont val="微软雅黑"/>
        <charset val="134"/>
      </rPr>
      <t xml:space="preserve">阻抗2千欧
</t>
    </r>
    <r>
      <rPr>
        <sz val="10"/>
        <rFont val="Symbol"/>
        <charset val="134"/>
      </rPr>
      <t></t>
    </r>
    <r>
      <rPr>
        <sz val="10"/>
        <rFont val="微软雅黑"/>
        <charset val="134"/>
      </rPr>
      <t xml:space="preserve">连接器3针XLR，5针DIN，平衡优先控制环路，
</t>
    </r>
    <r>
      <rPr>
        <sz val="10"/>
        <rFont val="Symbol"/>
        <charset val="134"/>
      </rPr>
      <t></t>
    </r>
    <r>
      <rPr>
        <sz val="10"/>
        <rFont val="微软雅黑"/>
        <charset val="134"/>
      </rPr>
      <t xml:space="preserve">DIN插针4和5解联器移频，多达5Hz
</t>
    </r>
    <r>
      <rPr>
        <sz val="10"/>
        <rFont val="Symbol"/>
        <charset val="134"/>
      </rPr>
      <t></t>
    </r>
    <r>
      <rPr>
        <sz val="10"/>
        <rFont val="微软雅黑"/>
        <charset val="134"/>
      </rPr>
      <t xml:space="preserve">增益（旁路模式）0dB线路输入，24/36/48dB 话筒输入
</t>
    </r>
    <r>
      <rPr>
        <sz val="10"/>
        <rFont val="Symbol"/>
        <charset val="134"/>
      </rPr>
      <t></t>
    </r>
    <r>
      <rPr>
        <sz val="10"/>
        <rFont val="微软雅黑"/>
        <charset val="134"/>
      </rPr>
      <t xml:space="preserve">增益（激活模式）0dB线路输入，24/36/48dB 话筒输入
</t>
    </r>
    <r>
      <rPr>
        <sz val="10"/>
        <rFont val="Symbol"/>
        <charset val="134"/>
      </rPr>
      <t></t>
    </r>
    <r>
      <rPr>
        <sz val="10"/>
        <rFont val="微软雅黑"/>
        <charset val="134"/>
      </rPr>
      <t xml:space="preserve">采样率  sample rate（fs）:32KHz
</t>
    </r>
    <r>
      <rPr>
        <sz val="10"/>
        <rFont val="Symbol"/>
        <charset val="134"/>
      </rPr>
      <t></t>
    </r>
    <r>
      <rPr>
        <sz val="10"/>
        <rFont val="微软雅黑"/>
        <charset val="134"/>
      </rPr>
      <t xml:space="preserve">信噪比s/n ration＞90dB
</t>
    </r>
    <r>
      <rPr>
        <sz val="10"/>
        <rFont val="Symbol"/>
        <charset val="134"/>
      </rPr>
      <t></t>
    </r>
    <r>
      <rPr>
        <sz val="10"/>
        <rFont val="微软雅黑"/>
        <charset val="134"/>
      </rPr>
      <t xml:space="preserve">信号延迟signal delay＜11毫秒
</t>
    </r>
    <r>
      <rPr>
        <sz val="10"/>
        <rFont val="Symbol"/>
        <charset val="134"/>
      </rPr>
      <t></t>
    </r>
    <r>
      <rPr>
        <sz val="10"/>
        <rFont val="微软雅黑"/>
        <charset val="134"/>
      </rPr>
      <t xml:space="preserve">幻象电源16V（可切换）  phantom power （switchable）
</t>
    </r>
    <r>
      <rPr>
        <sz val="10"/>
        <rFont val="Symbol"/>
        <charset val="134"/>
      </rPr>
      <t></t>
    </r>
    <r>
      <rPr>
        <sz val="10"/>
        <rFont val="微软雅黑"/>
        <charset val="134"/>
      </rPr>
      <t xml:space="preserve">幻象电源16V（仅限话筒，可切换）phantom power（only for microphone，switchable）
</t>
    </r>
    <r>
      <rPr>
        <sz val="10"/>
        <rFont val="Symbol"/>
        <charset val="134"/>
      </rPr>
      <t></t>
    </r>
    <r>
      <rPr>
        <sz val="10"/>
        <rFont val="微软雅黑"/>
        <charset val="134"/>
      </rPr>
      <t xml:space="preserve">频率响应（Frequency response）：125Hz-15KHz
</t>
    </r>
    <r>
      <rPr>
        <sz val="10"/>
        <rFont val="Symbol"/>
        <charset val="134"/>
      </rPr>
      <t></t>
    </r>
    <r>
      <rPr>
        <sz val="10"/>
        <rFont val="微软雅黑"/>
        <charset val="134"/>
      </rPr>
      <t xml:space="preserve">信号延迟signal delay＜11毫秒
</t>
    </r>
  </si>
  <si>
    <t xml:space="preserve">HY-810C
</t>
  </si>
  <si>
    <t xml:space="preserve">HY-810D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</si>
</sst>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40">
    <font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0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微软雅黑"/>
      <charset val="134"/>
    </font>
    <font>
      <sz val="10"/>
      <name val="Symbol"/>
      <charset val="134"/>
    </font>
    <font>
      <sz val="10"/>
      <name val="微软雅黑"/>
      <charset val="0"/>
    </font>
    <font>
      <sz val="11"/>
      <name val="微软雅黑"/>
      <charset val="134"/>
    </font>
    <font>
      <sz val="11"/>
      <name val="Symbol"/>
      <charset val="134"/>
    </font>
    <font>
      <sz val="11"/>
      <name val="微软雅黑"/>
      <charset val="0"/>
    </font>
    <font>
      <sz val="14"/>
      <color indexed="56"/>
      <name val="微软雅黑"/>
      <charset val="134"/>
    </font>
    <font>
      <sz val="12"/>
      <name val="微软雅黑"/>
      <charset val="134"/>
    </font>
    <font>
      <b/>
      <sz val="12"/>
      <color indexed="10"/>
      <name val="微软雅黑"/>
      <charset val="134"/>
    </font>
    <font>
      <b/>
      <sz val="14"/>
      <color rgb="FF003366"/>
      <name val="微软雅黑"/>
      <charset val="134"/>
    </font>
    <font>
      <b/>
      <sz val="14"/>
      <color indexed="56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Helv"/>
      <charset val="134"/>
    </font>
    <font>
      <sz val="11"/>
      <name val="宋体"/>
      <charset val="134"/>
    </font>
    <font>
      <sz val="1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7" applyNumberFormat="0" applyAlignment="0" applyProtection="0">
      <alignment vertical="center"/>
    </xf>
    <xf numFmtId="0" fontId="25" fillId="10" borderId="8" applyNumberFormat="0" applyAlignment="0" applyProtection="0">
      <alignment vertical="center"/>
    </xf>
    <xf numFmtId="0" fontId="26" fillId="10" borderId="7" applyNumberFormat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0" borderId="0" applyBorder="0">
      <alignment vertical="center"/>
    </xf>
    <xf numFmtId="0" fontId="36" fillId="0" borderId="0"/>
    <xf numFmtId="0" fontId="36" fillId="0" borderId="0">
      <alignment vertical="center"/>
    </xf>
    <xf numFmtId="0" fontId="36" fillId="0" borderId="0" applyBorder="0"/>
    <xf numFmtId="0" fontId="37" fillId="0" borderId="0"/>
    <xf numFmtId="176" fontId="36" fillId="0" borderId="0">
      <alignment vertical="center"/>
    </xf>
  </cellStyleXfs>
  <cellXfs count="6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7" fontId="2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4" borderId="2" xfId="5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top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top" wrapText="1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7" fontId="8" fillId="0" borderId="2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1" fillId="7" borderId="2" xfId="53" applyFont="1" applyFill="1" applyBorder="1" applyAlignment="1">
      <alignment horizontal="center" vertical="center"/>
    </xf>
    <xf numFmtId="0" fontId="11" fillId="7" borderId="2" xfId="53" applyNumberFormat="1" applyFont="1" applyFill="1" applyBorder="1" applyAlignment="1">
      <alignment horizontal="center" vertical="center"/>
    </xf>
    <xf numFmtId="176" fontId="12" fillId="0" borderId="2" xfId="54" applyFont="1" applyFill="1" applyBorder="1" applyAlignment="1">
      <alignment horizontal="center" vertical="center"/>
    </xf>
    <xf numFmtId="0" fontId="12" fillId="0" borderId="2" xfId="54" applyNumberFormat="1" applyFont="1" applyFill="1" applyBorder="1" applyAlignment="1">
      <alignment horizontal="center" vertical="center"/>
    </xf>
    <xf numFmtId="8" fontId="12" fillId="0" borderId="2" xfId="54" applyNumberFormat="1" applyFont="1" applyFill="1" applyBorder="1" applyAlignment="1">
      <alignment horizontal="center" vertical="center"/>
    </xf>
    <xf numFmtId="8" fontId="13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大会议室_1" xfId="49"/>
    <cellStyle name="常规 30" xfId="50"/>
    <cellStyle name="常规_Sheet2_3" xfId="51"/>
    <cellStyle name="常规_Sheet1" xfId="52"/>
    <cellStyle name="样式 1" xfId="53"/>
    <cellStyle name="常规_Sheet1_1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jpeg"/><Relationship Id="rId8" Type="http://schemas.openxmlformats.org/officeDocument/2006/relationships/image" Target="../media/image9.png"/><Relationship Id="rId7" Type="http://schemas.openxmlformats.org/officeDocument/2006/relationships/image" Target="../media/image12.png"/><Relationship Id="rId6" Type="http://schemas.openxmlformats.org/officeDocument/2006/relationships/image" Target="../media/image11.png"/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427990</xdr:colOff>
      <xdr:row>2</xdr:row>
      <xdr:rowOff>176530</xdr:rowOff>
    </xdr:from>
    <xdr:to>
      <xdr:col>5</xdr:col>
      <xdr:colOff>753110</xdr:colOff>
      <xdr:row>2</xdr:row>
      <xdr:rowOff>628015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03570" y="595630"/>
          <a:ext cx="325120" cy="451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192405</xdr:colOff>
      <xdr:row>3</xdr:row>
      <xdr:rowOff>260350</xdr:rowOff>
    </xdr:from>
    <xdr:to>
      <xdr:col>5</xdr:col>
      <xdr:colOff>1162685</xdr:colOff>
      <xdr:row>3</xdr:row>
      <xdr:rowOff>576580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67985" y="1441450"/>
          <a:ext cx="970280" cy="316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161925</xdr:colOff>
      <xdr:row>4</xdr:row>
      <xdr:rowOff>171450</xdr:rowOff>
    </xdr:from>
    <xdr:to>
      <xdr:col>5</xdr:col>
      <xdr:colOff>1200785</xdr:colOff>
      <xdr:row>4</xdr:row>
      <xdr:rowOff>640715</xdr:rowOff>
    </xdr:to>
    <xdr:pic>
      <xdr:nvPicPr>
        <xdr:cNvPr id="7" name="Picture 2049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5437505" y="2114550"/>
          <a:ext cx="1038860" cy="46926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140970</xdr:colOff>
      <xdr:row>6</xdr:row>
      <xdr:rowOff>133350</xdr:rowOff>
    </xdr:from>
    <xdr:to>
      <xdr:col>5</xdr:col>
      <xdr:colOff>1276985</xdr:colOff>
      <xdr:row>6</xdr:row>
      <xdr:rowOff>574040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16550" y="4197350"/>
          <a:ext cx="1136015" cy="440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227965</xdr:colOff>
      <xdr:row>7</xdr:row>
      <xdr:rowOff>343535</xdr:rowOff>
    </xdr:from>
    <xdr:to>
      <xdr:col>5</xdr:col>
      <xdr:colOff>1205230</xdr:colOff>
      <xdr:row>7</xdr:row>
      <xdr:rowOff>533400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503545" y="5169535"/>
          <a:ext cx="97726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216535</xdr:colOff>
      <xdr:row>8</xdr:row>
      <xdr:rowOff>262890</xdr:rowOff>
    </xdr:from>
    <xdr:to>
      <xdr:col>6</xdr:col>
      <xdr:colOff>0</xdr:colOff>
      <xdr:row>8</xdr:row>
      <xdr:rowOff>629285</xdr:rowOff>
    </xdr:to>
    <xdr:pic>
      <xdr:nvPicPr>
        <xdr:cNvPr id="11" name="图片 1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492115" y="5850890"/>
          <a:ext cx="1183640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307340</xdr:colOff>
      <xdr:row>9</xdr:row>
      <xdr:rowOff>104775</xdr:rowOff>
    </xdr:from>
    <xdr:to>
      <xdr:col>5</xdr:col>
      <xdr:colOff>821690</xdr:colOff>
      <xdr:row>9</xdr:row>
      <xdr:rowOff>593090</xdr:rowOff>
    </xdr:to>
    <xdr:pic>
      <xdr:nvPicPr>
        <xdr:cNvPr id="12" name="图片 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582920" y="6454775"/>
          <a:ext cx="514350" cy="488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330200</xdr:colOff>
      <xdr:row>10</xdr:row>
      <xdr:rowOff>98425</xdr:rowOff>
    </xdr:from>
    <xdr:to>
      <xdr:col>5</xdr:col>
      <xdr:colOff>898525</xdr:colOff>
      <xdr:row>10</xdr:row>
      <xdr:rowOff>624840</xdr:rowOff>
    </xdr:to>
    <xdr:pic>
      <xdr:nvPicPr>
        <xdr:cNvPr id="13" name="图片 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605780" y="7210425"/>
          <a:ext cx="568325" cy="526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446405</xdr:colOff>
      <xdr:row>11</xdr:row>
      <xdr:rowOff>76835</xdr:rowOff>
    </xdr:from>
    <xdr:to>
      <xdr:col>5</xdr:col>
      <xdr:colOff>1140460</xdr:colOff>
      <xdr:row>11</xdr:row>
      <xdr:rowOff>574675</xdr:rowOff>
    </xdr:to>
    <xdr:pic>
      <xdr:nvPicPr>
        <xdr:cNvPr id="17" name="图片 1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721985" y="7950835"/>
          <a:ext cx="694055" cy="497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83185</xdr:colOff>
      <xdr:row>5</xdr:row>
      <xdr:rowOff>73025</xdr:rowOff>
    </xdr:from>
    <xdr:to>
      <xdr:col>5</xdr:col>
      <xdr:colOff>1196975</xdr:colOff>
      <xdr:row>5</xdr:row>
      <xdr:rowOff>1276985</xdr:rowOff>
    </xdr:to>
    <xdr:pic>
      <xdr:nvPicPr>
        <xdr:cNvPr id="2" name="图片 1" descr="微信图片_2019110614352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358765" y="2778125"/>
          <a:ext cx="1113790" cy="12039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140970</xdr:colOff>
      <xdr:row>5</xdr:row>
      <xdr:rowOff>133350</xdr:rowOff>
    </xdr:from>
    <xdr:to>
      <xdr:col>5</xdr:col>
      <xdr:colOff>1276985</xdr:colOff>
      <xdr:row>5</xdr:row>
      <xdr:rowOff>574040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89245" y="2838450"/>
          <a:ext cx="1136015" cy="440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227965</xdr:colOff>
      <xdr:row>6</xdr:row>
      <xdr:rowOff>343535</xdr:rowOff>
    </xdr:from>
    <xdr:to>
      <xdr:col>5</xdr:col>
      <xdr:colOff>1205230</xdr:colOff>
      <xdr:row>6</xdr:row>
      <xdr:rowOff>533400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76240" y="3810635"/>
          <a:ext cx="97726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216535</xdr:colOff>
      <xdr:row>7</xdr:row>
      <xdr:rowOff>262890</xdr:rowOff>
    </xdr:from>
    <xdr:to>
      <xdr:col>6</xdr:col>
      <xdr:colOff>0</xdr:colOff>
      <xdr:row>7</xdr:row>
      <xdr:rowOff>629285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464810" y="4491990"/>
          <a:ext cx="1183640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307340</xdr:colOff>
      <xdr:row>8</xdr:row>
      <xdr:rowOff>104775</xdr:rowOff>
    </xdr:from>
    <xdr:to>
      <xdr:col>5</xdr:col>
      <xdr:colOff>821690</xdr:colOff>
      <xdr:row>8</xdr:row>
      <xdr:rowOff>593090</xdr:rowOff>
    </xdr:to>
    <xdr:pic>
      <xdr:nvPicPr>
        <xdr:cNvPr id="9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55615" y="5095875"/>
          <a:ext cx="514350" cy="488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330200</xdr:colOff>
      <xdr:row>9</xdr:row>
      <xdr:rowOff>98425</xdr:rowOff>
    </xdr:from>
    <xdr:to>
      <xdr:col>5</xdr:col>
      <xdr:colOff>898525</xdr:colOff>
      <xdr:row>9</xdr:row>
      <xdr:rowOff>624840</xdr:rowOff>
    </xdr:to>
    <xdr:pic>
      <xdr:nvPicPr>
        <xdr:cNvPr id="10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578475" y="5851525"/>
          <a:ext cx="568325" cy="526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376555</xdr:colOff>
      <xdr:row>2</xdr:row>
      <xdr:rowOff>101600</xdr:rowOff>
    </xdr:from>
    <xdr:to>
      <xdr:col>5</xdr:col>
      <xdr:colOff>777875</xdr:colOff>
      <xdr:row>2</xdr:row>
      <xdr:rowOff>591185</xdr:rowOff>
    </xdr:to>
    <xdr:pic>
      <xdr:nvPicPr>
        <xdr:cNvPr id="14" name="图片 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624830" y="520700"/>
          <a:ext cx="401320" cy="489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187325</xdr:colOff>
      <xdr:row>3</xdr:row>
      <xdr:rowOff>184785</xdr:rowOff>
    </xdr:from>
    <xdr:to>
      <xdr:col>5</xdr:col>
      <xdr:colOff>1181100</xdr:colOff>
      <xdr:row>3</xdr:row>
      <xdr:rowOff>542290</xdr:rowOff>
    </xdr:to>
    <xdr:pic>
      <xdr:nvPicPr>
        <xdr:cNvPr id="15" name="图片 1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435600" y="1365885"/>
          <a:ext cx="99377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446405</xdr:colOff>
      <xdr:row>10</xdr:row>
      <xdr:rowOff>76835</xdr:rowOff>
    </xdr:from>
    <xdr:to>
      <xdr:col>5</xdr:col>
      <xdr:colOff>1140460</xdr:colOff>
      <xdr:row>10</xdr:row>
      <xdr:rowOff>574675</xdr:rowOff>
    </xdr:to>
    <xdr:pic>
      <xdr:nvPicPr>
        <xdr:cNvPr id="17" name="图片 1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694680" y="6591935"/>
          <a:ext cx="694055" cy="497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247650</xdr:colOff>
      <xdr:row>3</xdr:row>
      <xdr:rowOff>733425</xdr:rowOff>
    </xdr:from>
    <xdr:to>
      <xdr:col>5</xdr:col>
      <xdr:colOff>1133475</xdr:colOff>
      <xdr:row>4</xdr:row>
      <xdr:rowOff>700405</xdr:rowOff>
    </xdr:to>
    <xdr:pic>
      <xdr:nvPicPr>
        <xdr:cNvPr id="2" name="图片 1" descr="微信图片_2019110614352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495925" y="1914525"/>
          <a:ext cx="885825" cy="72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L3" sqref="L3"/>
    </sheetView>
  </sheetViews>
  <sheetFormatPr defaultColWidth="9" defaultRowHeight="13.5" outlineLevelRow="5" outlineLevelCol="5"/>
  <cols>
    <col min="1" max="1" width="17.7583333333333" customWidth="1"/>
    <col min="2" max="2" width="20.875" customWidth="1"/>
    <col min="5" max="5" width="14.625" customWidth="1"/>
    <col min="6" max="6" width="15.875" customWidth="1"/>
  </cols>
  <sheetData>
    <row r="1" ht="30" customHeight="1" spans="1:6">
      <c r="A1" s="52" t="s">
        <v>0</v>
      </c>
      <c r="B1" s="52"/>
      <c r="C1" s="53"/>
      <c r="D1" s="52"/>
      <c r="E1" s="52"/>
      <c r="F1" s="52"/>
    </row>
    <row r="2" ht="30" customHeight="1" spans="1:6">
      <c r="A2" s="54" t="s">
        <v>1</v>
      </c>
      <c r="B2" s="54" t="s">
        <v>2</v>
      </c>
      <c r="C2" s="55" t="s">
        <v>3</v>
      </c>
      <c r="D2" s="54" t="s">
        <v>4</v>
      </c>
      <c r="E2" s="56" t="s">
        <v>5</v>
      </c>
      <c r="F2" s="56" t="s">
        <v>6</v>
      </c>
    </row>
    <row r="3" ht="60" customHeight="1" spans="1:6">
      <c r="A3" s="55">
        <v>1</v>
      </c>
      <c r="B3" s="54" t="s">
        <v>7</v>
      </c>
      <c r="C3" s="55">
        <v>1</v>
      </c>
      <c r="D3" s="54" t="s">
        <v>8</v>
      </c>
      <c r="E3" s="56">
        <f>会议室清单1!J20</f>
        <v>25086</v>
      </c>
      <c r="F3" s="57" t="e">
        <f>E3+E4+E5</f>
        <v>#REF!</v>
      </c>
    </row>
    <row r="4" ht="60" customHeight="1" spans="1:6">
      <c r="A4" s="55">
        <v>2</v>
      </c>
      <c r="B4" s="54" t="s">
        <v>9</v>
      </c>
      <c r="C4" s="55">
        <v>1</v>
      </c>
      <c r="D4" s="54" t="s">
        <v>8</v>
      </c>
      <c r="E4" s="56">
        <f>会议室清单2!J19</f>
        <v>18810</v>
      </c>
      <c r="F4" s="57"/>
    </row>
    <row r="5" ht="60" customHeight="1" spans="1:6">
      <c r="A5" s="55">
        <v>3</v>
      </c>
      <c r="B5" s="54" t="s">
        <v>10</v>
      </c>
      <c r="C5" s="55">
        <v>1</v>
      </c>
      <c r="D5" s="54" t="s">
        <v>8</v>
      </c>
      <c r="E5" s="56" t="e">
        <f>会议室清单3!#REF!</f>
        <v>#REF!</v>
      </c>
      <c r="F5" s="57"/>
    </row>
    <row r="6" ht="30" customHeight="1" spans="1:6">
      <c r="A6" s="58" t="s">
        <v>11</v>
      </c>
      <c r="B6" s="59"/>
      <c r="C6" s="59"/>
      <c r="D6" s="59"/>
      <c r="E6" s="59"/>
      <c r="F6" s="59"/>
    </row>
  </sheetData>
  <mergeCells count="3">
    <mergeCell ref="A1:F1"/>
    <mergeCell ref="A6:F6"/>
    <mergeCell ref="F3: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E6" sqref="E6"/>
    </sheetView>
  </sheetViews>
  <sheetFormatPr defaultColWidth="9" defaultRowHeight="16.5"/>
  <cols>
    <col min="1" max="1" width="9" style="36"/>
    <col min="2" max="2" width="18.875" style="36" customWidth="1"/>
    <col min="3" max="3" width="9" style="36"/>
    <col min="4" max="4" width="10.7333333333333" style="36" customWidth="1"/>
    <col min="5" max="5" width="21.625" style="36" customWidth="1"/>
    <col min="6" max="6" width="18.375" style="36" customWidth="1"/>
    <col min="7" max="8" width="9" style="36"/>
    <col min="9" max="9" width="10.875" style="36" customWidth="1"/>
    <col min="10" max="10" width="10.125" style="36" customWidth="1"/>
    <col min="11" max="16384" width="9" style="36"/>
  </cols>
  <sheetData>
    <row r="1" spans="1:11">
      <c r="A1" s="1" t="s">
        <v>1</v>
      </c>
      <c r="B1" s="1" t="s">
        <v>12</v>
      </c>
      <c r="C1" s="2" t="s">
        <v>13</v>
      </c>
      <c r="D1" s="1" t="s">
        <v>14</v>
      </c>
      <c r="E1" s="2" t="s">
        <v>15</v>
      </c>
      <c r="F1" s="2" t="s">
        <v>16</v>
      </c>
      <c r="G1" s="2" t="s">
        <v>3</v>
      </c>
      <c r="H1" s="1" t="s">
        <v>4</v>
      </c>
      <c r="I1" s="30" t="s">
        <v>17</v>
      </c>
      <c r="J1" s="31" t="s">
        <v>18</v>
      </c>
      <c r="K1" s="3" t="s">
        <v>19</v>
      </c>
    </row>
    <row r="2" spans="1:11">
      <c r="A2" s="4" t="s">
        <v>20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60" customHeight="1" spans="1:11">
      <c r="A3" s="5">
        <v>1</v>
      </c>
      <c r="B3" s="27" t="s">
        <v>21</v>
      </c>
      <c r="C3" s="37" t="s">
        <v>22</v>
      </c>
      <c r="D3" s="38" t="s">
        <v>23</v>
      </c>
      <c r="E3" s="39" t="s">
        <v>24</v>
      </c>
      <c r="F3" s="38"/>
      <c r="G3" s="40">
        <v>4</v>
      </c>
      <c r="H3" s="27" t="s">
        <v>25</v>
      </c>
      <c r="I3" s="27">
        <v>1030</v>
      </c>
      <c r="J3" s="27">
        <f t="shared" ref="J3:J13" si="0">I3*G3</f>
        <v>4120</v>
      </c>
      <c r="K3" s="9"/>
    </row>
    <row r="4" ht="60" customHeight="1" spans="1:11">
      <c r="A4" s="5">
        <v>2</v>
      </c>
      <c r="B4" s="10" t="s">
        <v>26</v>
      </c>
      <c r="C4" s="26" t="s">
        <v>27</v>
      </c>
      <c r="D4" s="10" t="s">
        <v>28</v>
      </c>
      <c r="E4" s="41" t="s">
        <v>29</v>
      </c>
      <c r="F4" s="10"/>
      <c r="G4" s="10">
        <v>2</v>
      </c>
      <c r="H4" s="10" t="s">
        <v>30</v>
      </c>
      <c r="I4" s="10">
        <v>1638</v>
      </c>
      <c r="J4" s="10">
        <f t="shared" si="0"/>
        <v>3276</v>
      </c>
      <c r="K4" s="9"/>
    </row>
    <row r="5" ht="60" customHeight="1" spans="1:11">
      <c r="A5" s="5">
        <v>3</v>
      </c>
      <c r="B5" s="10" t="s">
        <v>31</v>
      </c>
      <c r="C5" s="42" t="s">
        <v>22</v>
      </c>
      <c r="D5" s="10" t="s">
        <v>32</v>
      </c>
      <c r="E5" s="43" t="s">
        <v>33</v>
      </c>
      <c r="F5" s="10"/>
      <c r="G5" s="10">
        <v>1</v>
      </c>
      <c r="H5" s="10" t="s">
        <v>30</v>
      </c>
      <c r="I5" s="27">
        <v>1100</v>
      </c>
      <c r="J5" s="27">
        <f t="shared" si="0"/>
        <v>1100</v>
      </c>
      <c r="K5" s="9"/>
    </row>
    <row r="6" ht="107" customHeight="1" spans="1:11">
      <c r="A6" s="5">
        <v>4</v>
      </c>
      <c r="B6" s="10" t="s">
        <v>34</v>
      </c>
      <c r="C6" s="37" t="s">
        <v>27</v>
      </c>
      <c r="D6" s="27" t="s">
        <v>35</v>
      </c>
      <c r="E6" s="13" t="s">
        <v>36</v>
      </c>
      <c r="F6" s="27"/>
      <c r="G6" s="27">
        <v>1</v>
      </c>
      <c r="H6" s="27" t="s">
        <v>30</v>
      </c>
      <c r="I6" s="27">
        <v>1100</v>
      </c>
      <c r="J6" s="27">
        <f t="shared" si="0"/>
        <v>1100</v>
      </c>
      <c r="K6" s="9"/>
    </row>
    <row r="7" ht="60" customHeight="1" spans="1:11">
      <c r="A7" s="5">
        <v>5</v>
      </c>
      <c r="B7" s="37" t="s">
        <v>37</v>
      </c>
      <c r="C7" s="37" t="s">
        <v>27</v>
      </c>
      <c r="D7" s="27" t="s">
        <v>38</v>
      </c>
      <c r="E7" s="44" t="s">
        <v>39</v>
      </c>
      <c r="F7" s="27"/>
      <c r="G7" s="27">
        <v>1</v>
      </c>
      <c r="H7" s="27" t="s">
        <v>30</v>
      </c>
      <c r="I7" s="27">
        <v>900</v>
      </c>
      <c r="J7" s="27">
        <f t="shared" si="0"/>
        <v>900</v>
      </c>
      <c r="K7" s="9"/>
    </row>
    <row r="8" ht="60" customHeight="1" spans="1:11">
      <c r="A8" s="5">
        <v>6</v>
      </c>
      <c r="B8" s="27" t="s">
        <v>40</v>
      </c>
      <c r="C8" s="37" t="s">
        <v>27</v>
      </c>
      <c r="D8" s="27" t="s">
        <v>41</v>
      </c>
      <c r="E8" s="45" t="s">
        <v>42</v>
      </c>
      <c r="F8" s="27"/>
      <c r="G8" s="27">
        <v>2</v>
      </c>
      <c r="H8" s="27" t="s">
        <v>30</v>
      </c>
      <c r="I8" s="27">
        <v>980</v>
      </c>
      <c r="J8" s="27">
        <f t="shared" si="0"/>
        <v>1960</v>
      </c>
      <c r="K8" s="9"/>
    </row>
    <row r="9" ht="60" customHeight="1" spans="1:11">
      <c r="A9" s="5">
        <v>7</v>
      </c>
      <c r="B9" s="46" t="s">
        <v>43</v>
      </c>
      <c r="C9" s="27" t="s">
        <v>22</v>
      </c>
      <c r="D9" s="46" t="s">
        <v>44</v>
      </c>
      <c r="E9" s="47" t="s">
        <v>45</v>
      </c>
      <c r="F9" s="48"/>
      <c r="G9" s="49">
        <v>1</v>
      </c>
      <c r="H9" s="50" t="s">
        <v>30</v>
      </c>
      <c r="I9" s="49">
        <v>1100</v>
      </c>
      <c r="J9" s="49">
        <f t="shared" si="0"/>
        <v>1100</v>
      </c>
      <c r="K9" s="9"/>
    </row>
    <row r="10" ht="60" customHeight="1" spans="1:11">
      <c r="A10" s="5">
        <v>8</v>
      </c>
      <c r="B10" s="46" t="s">
        <v>46</v>
      </c>
      <c r="C10" s="27" t="s">
        <v>22</v>
      </c>
      <c r="D10" s="46" t="s">
        <v>47</v>
      </c>
      <c r="E10" s="47" t="s">
        <v>48</v>
      </c>
      <c r="F10" s="48"/>
      <c r="G10" s="49">
        <v>1</v>
      </c>
      <c r="H10" s="50" t="s">
        <v>49</v>
      </c>
      <c r="I10" s="49">
        <v>720</v>
      </c>
      <c r="J10" s="49">
        <f t="shared" si="0"/>
        <v>720</v>
      </c>
      <c r="K10" s="9"/>
    </row>
    <row r="11" ht="60" customHeight="1" spans="1:11">
      <c r="A11" s="5">
        <v>9</v>
      </c>
      <c r="B11" s="46" t="s">
        <v>50</v>
      </c>
      <c r="C11" s="27" t="s">
        <v>22</v>
      </c>
      <c r="D11" s="46" t="s">
        <v>51</v>
      </c>
      <c r="E11" s="47" t="s">
        <v>48</v>
      </c>
      <c r="F11" s="48"/>
      <c r="G11" s="49">
        <v>13</v>
      </c>
      <c r="H11" s="50" t="s">
        <v>49</v>
      </c>
      <c r="I11" s="49">
        <v>650</v>
      </c>
      <c r="J11" s="49">
        <f t="shared" si="0"/>
        <v>8450</v>
      </c>
      <c r="K11" s="9"/>
    </row>
    <row r="12" ht="60" customHeight="1" spans="1:11">
      <c r="A12" s="5">
        <v>10</v>
      </c>
      <c r="B12" s="21" t="s">
        <v>52</v>
      </c>
      <c r="C12" s="21" t="s">
        <v>27</v>
      </c>
      <c r="D12" s="29" t="s">
        <v>53</v>
      </c>
      <c r="E12" s="22" t="s">
        <v>54</v>
      </c>
      <c r="F12" s="22"/>
      <c r="G12" s="12">
        <v>1</v>
      </c>
      <c r="H12" s="12" t="s">
        <v>8</v>
      </c>
      <c r="I12" s="32">
        <v>1500</v>
      </c>
      <c r="J12" s="33">
        <f t="shared" si="0"/>
        <v>1500</v>
      </c>
      <c r="K12" s="9"/>
    </row>
    <row r="13" spans="1:11">
      <c r="A13" s="5">
        <v>12</v>
      </c>
      <c r="B13" s="5"/>
      <c r="C13" s="5"/>
      <c r="D13" s="5"/>
      <c r="E13" s="51"/>
      <c r="F13" s="5"/>
      <c r="G13" s="9"/>
      <c r="H13" s="9"/>
      <c r="I13" s="34" t="s">
        <v>55</v>
      </c>
      <c r="J13" s="34">
        <f>SUM(J3:J12)</f>
        <v>24226</v>
      </c>
      <c r="K13" s="9"/>
    </row>
    <row r="14" spans="1:11">
      <c r="A14" s="23" t="s">
        <v>56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1">
      <c r="A15" s="9">
        <v>1</v>
      </c>
      <c r="B15" s="9" t="s">
        <v>57</v>
      </c>
      <c r="C15" s="9" t="s">
        <v>58</v>
      </c>
      <c r="D15" s="9"/>
      <c r="E15" s="9"/>
      <c r="F15" s="9"/>
      <c r="G15" s="9">
        <v>0</v>
      </c>
      <c r="H15" s="9" t="s">
        <v>59</v>
      </c>
      <c r="I15" s="9">
        <v>300</v>
      </c>
      <c r="J15" s="9">
        <f>I15*G15</f>
        <v>0</v>
      </c>
      <c r="K15" s="9"/>
    </row>
    <row r="16" spans="1:11">
      <c r="A16" s="9">
        <v>2</v>
      </c>
      <c r="B16" s="9" t="s">
        <v>60</v>
      </c>
      <c r="C16" s="9" t="s">
        <v>61</v>
      </c>
      <c r="D16" s="9"/>
      <c r="E16" s="9"/>
      <c r="F16" s="9"/>
      <c r="G16" s="9">
        <v>4</v>
      </c>
      <c r="H16" s="9" t="s">
        <v>62</v>
      </c>
      <c r="I16" s="9">
        <v>120</v>
      </c>
      <c r="J16" s="9">
        <f>I16*G16</f>
        <v>480</v>
      </c>
      <c r="K16" s="9"/>
    </row>
    <row r="17" spans="1:11">
      <c r="A17" s="9">
        <v>3</v>
      </c>
      <c r="B17" s="9" t="s">
        <v>63</v>
      </c>
      <c r="C17" s="9"/>
      <c r="D17" s="9"/>
      <c r="E17" s="9"/>
      <c r="F17" s="9"/>
      <c r="G17" s="9">
        <v>0</v>
      </c>
      <c r="H17" s="9" t="s">
        <v>64</v>
      </c>
      <c r="I17" s="9">
        <v>1000</v>
      </c>
      <c r="J17" s="9">
        <f>I17*G17</f>
        <v>0</v>
      </c>
      <c r="K17" s="9"/>
    </row>
    <row r="18" spans="1:11">
      <c r="A18" s="9">
        <v>4</v>
      </c>
      <c r="B18" s="9" t="s">
        <v>65</v>
      </c>
      <c r="C18" s="9"/>
      <c r="D18" s="9"/>
      <c r="E18" s="9"/>
      <c r="F18" s="9"/>
      <c r="G18" s="9">
        <v>1</v>
      </c>
      <c r="H18" s="9" t="s">
        <v>62</v>
      </c>
      <c r="I18" s="9">
        <v>380</v>
      </c>
      <c r="J18" s="9">
        <f>I18*G18</f>
        <v>380</v>
      </c>
      <c r="K18" s="9"/>
    </row>
    <row r="19" spans="1:11">
      <c r="A19" s="9">
        <v>5</v>
      </c>
      <c r="B19" s="9"/>
      <c r="C19" s="9"/>
      <c r="D19" s="9"/>
      <c r="E19" s="9"/>
      <c r="F19" s="9"/>
      <c r="G19" s="9"/>
      <c r="H19" s="9"/>
      <c r="I19" s="34" t="s">
        <v>66</v>
      </c>
      <c r="J19" s="34">
        <f>SUM(J15:J18)</f>
        <v>860</v>
      </c>
      <c r="K19" s="9"/>
    </row>
    <row r="20" spans="1:11">
      <c r="A20" s="9">
        <v>6</v>
      </c>
      <c r="B20" s="9"/>
      <c r="C20" s="9"/>
      <c r="D20" s="9"/>
      <c r="E20" s="9"/>
      <c r="F20" s="9"/>
      <c r="G20" s="9"/>
      <c r="H20" s="9"/>
      <c r="I20" s="35" t="s">
        <v>67</v>
      </c>
      <c r="J20" s="35">
        <f>J13+J19</f>
        <v>25086</v>
      </c>
      <c r="K20" s="9"/>
    </row>
  </sheetData>
  <mergeCells count="6">
    <mergeCell ref="A2:K2"/>
    <mergeCell ref="A14:K14"/>
    <mergeCell ref="C15:F15"/>
    <mergeCell ref="C16:F16"/>
    <mergeCell ref="C17:F17"/>
    <mergeCell ref="C18:F18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D5" sqref="D5"/>
    </sheetView>
  </sheetViews>
  <sheetFormatPr defaultColWidth="9" defaultRowHeight="13.5"/>
  <cols>
    <col min="2" max="2" width="18.875" customWidth="1"/>
    <col min="4" max="4" width="10.375" customWidth="1"/>
    <col min="5" max="5" width="21.625" customWidth="1"/>
    <col min="6" max="6" width="18.375" customWidth="1"/>
    <col min="9" max="9" width="10.875" customWidth="1"/>
    <col min="10" max="10" width="10.125" customWidth="1"/>
  </cols>
  <sheetData>
    <row r="1" ht="16.5" spans="1:11">
      <c r="A1" s="1" t="s">
        <v>1</v>
      </c>
      <c r="B1" s="1" t="s">
        <v>12</v>
      </c>
      <c r="C1" s="2" t="s">
        <v>13</v>
      </c>
      <c r="D1" s="1" t="s">
        <v>14</v>
      </c>
      <c r="E1" s="2" t="s">
        <v>15</v>
      </c>
      <c r="F1" s="2" t="s">
        <v>16</v>
      </c>
      <c r="G1" s="2" t="s">
        <v>3</v>
      </c>
      <c r="H1" s="1" t="s">
        <v>4</v>
      </c>
      <c r="I1" s="30" t="s">
        <v>17</v>
      </c>
      <c r="J1" s="31" t="s">
        <v>18</v>
      </c>
      <c r="K1" s="3" t="s">
        <v>19</v>
      </c>
    </row>
    <row r="2" ht="16.5" spans="1:11">
      <c r="A2" s="4" t="s">
        <v>20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60" customHeight="1" spans="1:11">
      <c r="A3" s="5">
        <v>1</v>
      </c>
      <c r="B3" s="6" t="s">
        <v>21</v>
      </c>
      <c r="C3" s="14" t="s">
        <v>22</v>
      </c>
      <c r="D3" s="24" t="s">
        <v>68</v>
      </c>
      <c r="E3" s="7" t="s">
        <v>69</v>
      </c>
      <c r="F3" s="25"/>
      <c r="G3" s="8">
        <v>4</v>
      </c>
      <c r="H3" s="6" t="s">
        <v>25</v>
      </c>
      <c r="I3" s="6">
        <v>1030</v>
      </c>
      <c r="J3" s="6">
        <f>I3*G3</f>
        <v>4120</v>
      </c>
      <c r="K3" s="9"/>
    </row>
    <row r="4" ht="60" customHeight="1" spans="1:11">
      <c r="A4" s="5">
        <v>2</v>
      </c>
      <c r="B4" s="10" t="s">
        <v>26</v>
      </c>
      <c r="C4" s="26" t="s">
        <v>27</v>
      </c>
      <c r="D4" s="10" t="s">
        <v>70</v>
      </c>
      <c r="E4" s="11" t="s">
        <v>71</v>
      </c>
      <c r="F4" s="10"/>
      <c r="G4" s="10">
        <v>2</v>
      </c>
      <c r="H4" s="10" t="s">
        <v>30</v>
      </c>
      <c r="I4" s="10">
        <v>1500</v>
      </c>
      <c r="J4" s="10">
        <f>I4*G4</f>
        <v>3000</v>
      </c>
      <c r="K4" s="9"/>
    </row>
    <row r="5" ht="60" customHeight="1" spans="1:11">
      <c r="A5" s="5">
        <v>3</v>
      </c>
      <c r="B5" s="12" t="s">
        <v>34</v>
      </c>
      <c r="C5" s="14" t="s">
        <v>27</v>
      </c>
      <c r="D5" s="27" t="s">
        <v>35</v>
      </c>
      <c r="E5" s="13" t="s">
        <v>36</v>
      </c>
      <c r="F5" s="6"/>
      <c r="G5" s="6">
        <v>1</v>
      </c>
      <c r="H5" s="6" t="s">
        <v>30</v>
      </c>
      <c r="I5" s="6">
        <v>1100</v>
      </c>
      <c r="J5" s="6">
        <f t="shared" ref="J5:J12" si="0">I5*G5</f>
        <v>1100</v>
      </c>
      <c r="K5" s="9"/>
    </row>
    <row r="6" ht="60" customHeight="1" spans="1:11">
      <c r="A6" s="5">
        <v>4</v>
      </c>
      <c r="B6" s="14" t="s">
        <v>37</v>
      </c>
      <c r="C6" s="14" t="s">
        <v>27</v>
      </c>
      <c r="D6" s="6" t="s">
        <v>38</v>
      </c>
      <c r="E6" s="15" t="s">
        <v>39</v>
      </c>
      <c r="F6" s="6"/>
      <c r="G6" s="6">
        <v>1</v>
      </c>
      <c r="H6" s="6" t="s">
        <v>30</v>
      </c>
      <c r="I6" s="6">
        <v>900</v>
      </c>
      <c r="J6" s="6">
        <f t="shared" si="0"/>
        <v>900</v>
      </c>
      <c r="K6" s="9"/>
    </row>
    <row r="7" ht="60" customHeight="1" spans="1:11">
      <c r="A7" s="5">
        <v>5</v>
      </c>
      <c r="B7" s="6" t="s">
        <v>40</v>
      </c>
      <c r="C7" s="14" t="s">
        <v>27</v>
      </c>
      <c r="D7" s="6" t="s">
        <v>41</v>
      </c>
      <c r="E7" s="16" t="s">
        <v>72</v>
      </c>
      <c r="F7" s="6"/>
      <c r="G7" s="6">
        <v>2</v>
      </c>
      <c r="H7" s="6" t="s">
        <v>30</v>
      </c>
      <c r="I7" s="6">
        <v>980</v>
      </c>
      <c r="J7" s="6">
        <f t="shared" si="0"/>
        <v>1960</v>
      </c>
      <c r="K7" s="9"/>
    </row>
    <row r="8" ht="60" customHeight="1" spans="1:11">
      <c r="A8" s="5">
        <v>6</v>
      </c>
      <c r="B8" s="17" t="s">
        <v>43</v>
      </c>
      <c r="C8" s="6" t="s">
        <v>22</v>
      </c>
      <c r="D8" s="17" t="s">
        <v>44</v>
      </c>
      <c r="E8" s="18" t="s">
        <v>45</v>
      </c>
      <c r="F8" s="28"/>
      <c r="G8" s="19">
        <v>1</v>
      </c>
      <c r="H8" s="20" t="s">
        <v>30</v>
      </c>
      <c r="I8" s="19">
        <v>1100</v>
      </c>
      <c r="J8" s="19">
        <f t="shared" si="0"/>
        <v>1100</v>
      </c>
      <c r="K8" s="9"/>
    </row>
    <row r="9" ht="60" customHeight="1" spans="1:11">
      <c r="A9" s="5">
        <v>7</v>
      </c>
      <c r="B9" s="17" t="s">
        <v>46</v>
      </c>
      <c r="C9" s="6" t="s">
        <v>22</v>
      </c>
      <c r="D9" s="17" t="s">
        <v>73</v>
      </c>
      <c r="E9" s="18" t="s">
        <v>48</v>
      </c>
      <c r="F9" s="28"/>
      <c r="G9" s="19">
        <v>1</v>
      </c>
      <c r="H9" s="20" t="s">
        <v>49</v>
      </c>
      <c r="I9" s="19">
        <v>720</v>
      </c>
      <c r="J9" s="19">
        <f t="shared" si="0"/>
        <v>720</v>
      </c>
      <c r="K9" s="9"/>
    </row>
    <row r="10" ht="60" customHeight="1" spans="1:11">
      <c r="A10" s="5">
        <v>8</v>
      </c>
      <c r="B10" s="17" t="s">
        <v>50</v>
      </c>
      <c r="C10" s="6" t="s">
        <v>22</v>
      </c>
      <c r="D10" s="17" t="s">
        <v>74</v>
      </c>
      <c r="E10" s="18" t="s">
        <v>48</v>
      </c>
      <c r="F10" s="28"/>
      <c r="G10" s="19">
        <v>5</v>
      </c>
      <c r="H10" s="20" t="s">
        <v>49</v>
      </c>
      <c r="I10" s="19">
        <v>650</v>
      </c>
      <c r="J10" s="19">
        <f t="shared" si="0"/>
        <v>3250</v>
      </c>
      <c r="K10" s="9"/>
    </row>
    <row r="11" ht="60" customHeight="1" spans="1:11">
      <c r="A11" s="5">
        <v>9</v>
      </c>
      <c r="B11" s="21" t="s">
        <v>52</v>
      </c>
      <c r="C11" s="21" t="s">
        <v>27</v>
      </c>
      <c r="D11" s="29" t="s">
        <v>53</v>
      </c>
      <c r="E11" s="22" t="s">
        <v>54</v>
      </c>
      <c r="F11" s="22"/>
      <c r="G11" s="12">
        <v>1</v>
      </c>
      <c r="H11" s="12" t="s">
        <v>8</v>
      </c>
      <c r="I11" s="32">
        <v>1500</v>
      </c>
      <c r="J11" s="33">
        <f t="shared" si="0"/>
        <v>1500</v>
      </c>
      <c r="K11" s="9"/>
    </row>
    <row r="12" ht="16.5" spans="1:11">
      <c r="A12" s="5">
        <v>11</v>
      </c>
      <c r="B12" s="5"/>
      <c r="C12" s="5"/>
      <c r="D12" s="5"/>
      <c r="E12" s="5"/>
      <c r="F12" s="5"/>
      <c r="G12" s="9"/>
      <c r="H12" s="9"/>
      <c r="I12" s="34" t="s">
        <v>55</v>
      </c>
      <c r="J12" s="34">
        <f>SUM(J3:J11)</f>
        <v>17650</v>
      </c>
      <c r="K12" s="9"/>
    </row>
    <row r="13" ht="16.5" spans="1:11">
      <c r="A13" s="23" t="s">
        <v>56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ht="16.5" spans="1:11">
      <c r="A14" s="9">
        <v>1</v>
      </c>
      <c r="B14" s="9" t="s">
        <v>57</v>
      </c>
      <c r="C14" s="9" t="s">
        <v>58</v>
      </c>
      <c r="D14" s="9"/>
      <c r="E14" s="9"/>
      <c r="F14" s="9"/>
      <c r="G14" s="9">
        <v>0</v>
      </c>
      <c r="H14" s="9" t="s">
        <v>59</v>
      </c>
      <c r="I14" s="9">
        <v>300</v>
      </c>
      <c r="J14" s="9">
        <f t="shared" ref="J14:J17" si="1">I14*G14</f>
        <v>0</v>
      </c>
      <c r="K14" s="9"/>
    </row>
    <row r="15" ht="16.5" spans="1:11">
      <c r="A15" s="9">
        <v>2</v>
      </c>
      <c r="B15" s="9" t="s">
        <v>60</v>
      </c>
      <c r="C15" s="9" t="s">
        <v>61</v>
      </c>
      <c r="D15" s="9"/>
      <c r="E15" s="9"/>
      <c r="F15" s="9"/>
      <c r="G15" s="9">
        <v>4</v>
      </c>
      <c r="H15" s="9" t="s">
        <v>62</v>
      </c>
      <c r="I15" s="9">
        <v>120</v>
      </c>
      <c r="J15" s="9">
        <f t="shared" si="1"/>
        <v>480</v>
      </c>
      <c r="K15" s="9"/>
    </row>
    <row r="16" ht="16.5" spans="1:11">
      <c r="A16" s="9">
        <v>3</v>
      </c>
      <c r="B16" s="9" t="s">
        <v>63</v>
      </c>
      <c r="C16" s="9"/>
      <c r="D16" s="9"/>
      <c r="E16" s="9"/>
      <c r="F16" s="9"/>
      <c r="G16" s="9">
        <v>0</v>
      </c>
      <c r="H16" s="9" t="s">
        <v>64</v>
      </c>
      <c r="I16" s="9">
        <v>600</v>
      </c>
      <c r="J16" s="9">
        <f t="shared" si="1"/>
        <v>0</v>
      </c>
      <c r="K16" s="9"/>
    </row>
    <row r="17" ht="16.5" spans="1:11">
      <c r="A17" s="9">
        <v>4</v>
      </c>
      <c r="B17" s="9" t="s">
        <v>65</v>
      </c>
      <c r="C17" s="9"/>
      <c r="D17" s="9"/>
      <c r="E17" s="9"/>
      <c r="F17" s="9"/>
      <c r="G17" s="9">
        <v>1</v>
      </c>
      <c r="H17" s="9" t="s">
        <v>62</v>
      </c>
      <c r="I17" s="9">
        <v>680</v>
      </c>
      <c r="J17" s="9">
        <f t="shared" si="1"/>
        <v>680</v>
      </c>
      <c r="K17" s="9"/>
    </row>
    <row r="18" ht="16.5" spans="1:11">
      <c r="A18" s="9">
        <v>5</v>
      </c>
      <c r="B18" s="9"/>
      <c r="C18" s="9"/>
      <c r="D18" s="9"/>
      <c r="E18" s="9"/>
      <c r="F18" s="9"/>
      <c r="G18" s="9"/>
      <c r="H18" s="9"/>
      <c r="I18" s="34" t="s">
        <v>66</v>
      </c>
      <c r="J18" s="34">
        <f>SUM(J14:J17)</f>
        <v>1160</v>
      </c>
      <c r="K18" s="9"/>
    </row>
    <row r="19" ht="16.5" spans="1:11">
      <c r="A19" s="9">
        <v>6</v>
      </c>
      <c r="B19" s="9"/>
      <c r="C19" s="9"/>
      <c r="D19" s="9"/>
      <c r="E19" s="9"/>
      <c r="F19" s="9"/>
      <c r="G19" s="9"/>
      <c r="H19" s="9"/>
      <c r="I19" s="35" t="s">
        <v>67</v>
      </c>
      <c r="J19" s="35">
        <f>J12+J18</f>
        <v>18810</v>
      </c>
      <c r="K19" s="9"/>
    </row>
  </sheetData>
  <mergeCells count="6">
    <mergeCell ref="A2:K2"/>
    <mergeCell ref="A13:K13"/>
    <mergeCell ref="C14:F14"/>
    <mergeCell ref="C15:F15"/>
    <mergeCell ref="C16:F16"/>
    <mergeCell ref="C17:F17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C5" sqref="C5"/>
    </sheetView>
  </sheetViews>
  <sheetFormatPr defaultColWidth="9" defaultRowHeight="13.5" outlineLevelCol="5"/>
  <cols>
    <col min="2" max="2" width="18.875" customWidth="1"/>
    <col min="3" max="3" width="21.625" customWidth="1"/>
  </cols>
  <sheetData>
    <row r="1" ht="16.5" spans="1:6">
      <c r="A1" s="1" t="s">
        <v>1</v>
      </c>
      <c r="B1" s="1" t="s">
        <v>12</v>
      </c>
      <c r="C1" s="2" t="s">
        <v>15</v>
      </c>
      <c r="D1" s="2" t="s">
        <v>3</v>
      </c>
      <c r="E1" s="1" t="s">
        <v>4</v>
      </c>
      <c r="F1" s="3" t="s">
        <v>19</v>
      </c>
    </row>
    <row r="2" ht="16.5" spans="1:6">
      <c r="A2" s="4" t="s">
        <v>20</v>
      </c>
      <c r="B2" s="4"/>
      <c r="C2" s="4"/>
      <c r="D2" s="4"/>
      <c r="E2" s="4"/>
      <c r="F2" s="4"/>
    </row>
    <row r="3" ht="60" customHeight="1" spans="1:6">
      <c r="A3" s="5">
        <v>1</v>
      </c>
      <c r="B3" s="6" t="s">
        <v>21</v>
      </c>
      <c r="C3" s="7" t="s">
        <v>69</v>
      </c>
      <c r="D3" s="8">
        <v>4</v>
      </c>
      <c r="E3" s="6" t="s">
        <v>25</v>
      </c>
      <c r="F3" s="9"/>
    </row>
    <row r="4" ht="60" customHeight="1" spans="1:6">
      <c r="A4" s="5">
        <v>2</v>
      </c>
      <c r="B4" s="10" t="s">
        <v>26</v>
      </c>
      <c r="C4" s="11" t="s">
        <v>71</v>
      </c>
      <c r="D4" s="10">
        <v>2</v>
      </c>
      <c r="E4" s="10" t="s">
        <v>30</v>
      </c>
      <c r="F4" s="9"/>
    </row>
    <row r="5" ht="60" customHeight="1" spans="1:6">
      <c r="A5" s="5">
        <v>3</v>
      </c>
      <c r="B5" s="12" t="s">
        <v>34</v>
      </c>
      <c r="C5" s="13" t="s">
        <v>36</v>
      </c>
      <c r="D5" s="6">
        <v>1</v>
      </c>
      <c r="E5" s="6" t="s">
        <v>30</v>
      </c>
      <c r="F5" s="9"/>
    </row>
    <row r="6" ht="60" customHeight="1" spans="1:6">
      <c r="A6" s="5">
        <v>4</v>
      </c>
      <c r="B6" s="14" t="s">
        <v>37</v>
      </c>
      <c r="C6" s="15" t="s">
        <v>39</v>
      </c>
      <c r="D6" s="6">
        <v>1</v>
      </c>
      <c r="E6" s="6" t="s">
        <v>30</v>
      </c>
      <c r="F6" s="9"/>
    </row>
    <row r="7" ht="60" customHeight="1" spans="1:6">
      <c r="A7" s="5">
        <v>5</v>
      </c>
      <c r="B7" s="6" t="s">
        <v>40</v>
      </c>
      <c r="C7" s="16" t="s">
        <v>72</v>
      </c>
      <c r="D7" s="6">
        <v>2</v>
      </c>
      <c r="E7" s="6" t="s">
        <v>30</v>
      </c>
      <c r="F7" s="9"/>
    </row>
    <row r="8" ht="60" customHeight="1" spans="1:6">
      <c r="A8" s="5">
        <v>6</v>
      </c>
      <c r="B8" s="17" t="s">
        <v>43</v>
      </c>
      <c r="C8" s="18" t="s">
        <v>45</v>
      </c>
      <c r="D8" s="19">
        <v>1</v>
      </c>
      <c r="E8" s="20" t="s">
        <v>30</v>
      </c>
      <c r="F8" s="9"/>
    </row>
    <row r="9" ht="60" customHeight="1" spans="1:6">
      <c r="A9" s="5">
        <v>7</v>
      </c>
      <c r="B9" s="17" t="s">
        <v>46</v>
      </c>
      <c r="C9" s="18" t="s">
        <v>48</v>
      </c>
      <c r="D9" s="19">
        <v>1</v>
      </c>
      <c r="E9" s="20" t="s">
        <v>49</v>
      </c>
      <c r="F9" s="9"/>
    </row>
    <row r="10" ht="60" customHeight="1" spans="1:6">
      <c r="A10" s="5">
        <v>8</v>
      </c>
      <c r="B10" s="17" t="s">
        <v>50</v>
      </c>
      <c r="C10" s="18" t="s">
        <v>48</v>
      </c>
      <c r="D10" s="19">
        <v>3</v>
      </c>
      <c r="E10" s="20" t="s">
        <v>49</v>
      </c>
      <c r="F10" s="9"/>
    </row>
    <row r="11" ht="60" customHeight="1" spans="1:6">
      <c r="A11" s="5">
        <v>9</v>
      </c>
      <c r="B11" s="21" t="s">
        <v>52</v>
      </c>
      <c r="C11" s="22" t="s">
        <v>54</v>
      </c>
      <c r="D11" s="12">
        <v>1</v>
      </c>
      <c r="E11" s="12" t="s">
        <v>8</v>
      </c>
      <c r="F11" s="9"/>
    </row>
    <row r="12" ht="16.5" spans="1:6">
      <c r="A12" s="5">
        <v>11</v>
      </c>
      <c r="B12" s="5"/>
      <c r="C12" s="5"/>
      <c r="D12" s="9"/>
      <c r="E12" s="9"/>
      <c r="F12" s="9"/>
    </row>
    <row r="13" ht="16.5" spans="1:6">
      <c r="A13" s="23" t="s">
        <v>56</v>
      </c>
      <c r="B13" s="23"/>
      <c r="C13" s="23"/>
      <c r="D13" s="23"/>
      <c r="E13" s="23"/>
      <c r="F13" s="23"/>
    </row>
    <row r="14" ht="16.5" spans="1:6">
      <c r="A14" s="9">
        <v>1</v>
      </c>
      <c r="B14" s="9" t="s">
        <v>57</v>
      </c>
      <c r="C14" s="9"/>
      <c r="D14" s="9">
        <v>0</v>
      </c>
      <c r="E14" s="9" t="s">
        <v>59</v>
      </c>
      <c r="F14" s="9"/>
    </row>
    <row r="15" ht="16.5" spans="1:6">
      <c r="A15" s="9">
        <v>2</v>
      </c>
      <c r="B15" s="9" t="s">
        <v>60</v>
      </c>
      <c r="C15" s="9"/>
      <c r="D15" s="9">
        <v>4</v>
      </c>
      <c r="E15" s="9" t="s">
        <v>62</v>
      </c>
      <c r="F15" s="9"/>
    </row>
    <row r="16" ht="16.5" spans="1:6">
      <c r="A16" s="9">
        <v>3</v>
      </c>
      <c r="B16" s="9" t="s">
        <v>63</v>
      </c>
      <c r="C16" s="9"/>
      <c r="D16" s="9">
        <v>0</v>
      </c>
      <c r="E16" s="9" t="s">
        <v>64</v>
      </c>
      <c r="F16" s="9"/>
    </row>
    <row r="17" ht="16.5" spans="1:6">
      <c r="A17" s="9">
        <v>5</v>
      </c>
      <c r="B17" s="9" t="s">
        <v>65</v>
      </c>
      <c r="C17" s="9"/>
      <c r="D17" s="9">
        <v>1</v>
      </c>
      <c r="E17" s="9" t="s">
        <v>62</v>
      </c>
      <c r="F17" s="9"/>
    </row>
    <row r="18" ht="16.5" spans="1:6">
      <c r="A18" s="9">
        <v>7</v>
      </c>
      <c r="B18" s="9"/>
      <c r="C18" s="9"/>
      <c r="D18" s="9"/>
      <c r="E18" s="9"/>
      <c r="F18" s="9"/>
    </row>
    <row r="19" ht="16.5" spans="1:6">
      <c r="A19" s="9">
        <v>8</v>
      </c>
      <c r="B19" s="9"/>
      <c r="C19" s="9"/>
      <c r="D19" s="9"/>
      <c r="E19" s="9"/>
      <c r="F19" s="9"/>
    </row>
  </sheetData>
  <mergeCells count="2">
    <mergeCell ref="A2:F2"/>
    <mergeCell ref="A13:F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总价</vt:lpstr>
      <vt:lpstr>会议室清单1</vt:lpstr>
      <vt:lpstr>会议室清单2</vt:lpstr>
      <vt:lpstr>会议室清单3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唐兴普</cp:lastModifiedBy>
  <dcterms:created xsi:type="dcterms:W3CDTF">2023-05-12T11:15:00Z</dcterms:created>
  <dcterms:modified xsi:type="dcterms:W3CDTF">2025-03-11T02:43:23Z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B6C6C467CD4A4F918D2BB23224B930CA_13</vt:lpwstr>
  </property>
</Properties>
</file>