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项目统计表" sheetId="5" r:id="rId1"/>
  </sheets>
  <definedNames>
    <definedName name="_xlnm._FilterDatabase" localSheetId="0" hidden="1">项目统计表!$A$2:$M$47</definedName>
  </definedNames>
  <calcPr calcId="144525"/>
</workbook>
</file>

<file path=xl/sharedStrings.xml><?xml version="1.0" encoding="utf-8"?>
<sst xmlns="http://schemas.openxmlformats.org/spreadsheetml/2006/main" count="166" uniqueCount="133">
  <si>
    <t>RT农业发展（昆明）有限责任公司2023年土地租赁项目</t>
  </si>
  <si>
    <t>序号</t>
  </si>
  <si>
    <t>农场名称</t>
  </si>
  <si>
    <t>项目名称</t>
  </si>
  <si>
    <t>包件号</t>
  </si>
  <si>
    <t>项目编号</t>
  </si>
  <si>
    <t>项目地址</t>
  </si>
  <si>
    <t>租赁内容</t>
  </si>
  <si>
    <t>租赁期限（年）</t>
  </si>
  <si>
    <t>占地面积（亩）</t>
  </si>
  <si>
    <t>竞价方式</t>
  </si>
  <si>
    <t>年租金底价</t>
  </si>
  <si>
    <t>保证金金额（小写）</t>
  </si>
  <si>
    <t>保证金金额（大写）</t>
  </si>
  <si>
    <t>递增方案</t>
  </si>
  <si>
    <t>备注</t>
  </si>
  <si>
    <t>弥勒基地</t>
  </si>
  <si>
    <t>云南红河弥勒基地土地租赁项目标的1</t>
  </si>
  <si>
    <t>RTNF-2023-KN1001(1)</t>
  </si>
  <si>
    <t>云南省弥勒市新哨镇</t>
  </si>
  <si>
    <t>农业土地租赁</t>
  </si>
  <si>
    <t>公开竞价招租</t>
  </si>
  <si>
    <t>原合同2022年12月31日到期</t>
  </si>
  <si>
    <t>云南红河弥勒基地土地租赁项目标的2</t>
  </si>
  <si>
    <t>RTNF-2023-KN1001(2)</t>
  </si>
  <si>
    <t>云南红河弥勒基地土地租赁项目标的3</t>
  </si>
  <si>
    <t>RTNF-2023-KN1001(3)</t>
  </si>
  <si>
    <t>云南红河弥勒基地土地租赁项目标的4</t>
  </si>
  <si>
    <t>RTNF-2023-KN1001(4)</t>
  </si>
  <si>
    <t>云南红河弥勒基地土地租赁项目标的5</t>
  </si>
  <si>
    <t>RTNF-2023-KN1001(5)</t>
  </si>
  <si>
    <t>云南红河弥勒基地土地租赁项目标的6</t>
  </si>
  <si>
    <t>RTNF-2023-KN1001(6)</t>
  </si>
  <si>
    <t>云南红河弥勒基地土地租赁项目标的7</t>
  </si>
  <si>
    <t>RTNF-2023-KN1001(7)</t>
  </si>
  <si>
    <t>云南红河弥勒基地土地租赁项目标的8</t>
  </si>
  <si>
    <t>RTNF-2023-KN1001(8)</t>
  </si>
  <si>
    <t>云南红河弥勒基地土地租赁项目标的9</t>
  </si>
  <si>
    <t>RTNF-2023-KN1001(9)</t>
  </si>
  <si>
    <t>云南红河弥勒基地土地租赁项目标的10</t>
  </si>
  <si>
    <t>RTNF-2023-KN1001(10)</t>
  </si>
  <si>
    <t>云南红河弥勒基地土地租赁项目标的11</t>
  </si>
  <si>
    <t>RTNF-2023-KN1001(11)</t>
  </si>
  <si>
    <t>云南红河弥勒基地土地租赁项目标的12</t>
  </si>
  <si>
    <t>RTNF-2023-KN1001(12)</t>
  </si>
  <si>
    <t>云南红河弥勒基地土地租赁项目标的13</t>
  </si>
  <si>
    <t>RTNF-2023-KN1001(13)</t>
  </si>
  <si>
    <t>云南红河弥勒基地土地租赁项目标的14</t>
  </si>
  <si>
    <t>RTNF-2023-KN1001(14)</t>
  </si>
  <si>
    <t>云南红河弥勒基地土地租赁项目标的15</t>
  </si>
  <si>
    <t>RTNF-2023-KN1001(15)</t>
  </si>
  <si>
    <t>云南红河弥勒基地土地租赁项目标的16</t>
  </si>
  <si>
    <t>RTNF-2023-KN1001(16)</t>
  </si>
  <si>
    <t>云南红河弥勒基地土地租赁项目标的17</t>
  </si>
  <si>
    <t>RTNF-2023-KN1001(17)</t>
  </si>
  <si>
    <t>云南红河弥勒基地土地租赁项目标的18</t>
  </si>
  <si>
    <t>RTNF-2023-KN1001(18)</t>
  </si>
  <si>
    <t>云南红河弥勒基地土地租赁项目标的19</t>
  </si>
  <si>
    <t>RTNF-2023-KN1001(19)</t>
  </si>
  <si>
    <t>云南红河弥勒基地土地租赁项目标的20</t>
  </si>
  <si>
    <t>RTNF-2023-KN1001(20)</t>
  </si>
  <si>
    <t>云南红河弥勒基地土地租赁项目标的21</t>
  </si>
  <si>
    <t>RTNF-2023-KN1001(21)</t>
  </si>
  <si>
    <t>云南红河弥勒基地土地租赁项目标的22</t>
  </si>
  <si>
    <t>RTNF-2023-KN1001(22)</t>
  </si>
  <si>
    <t>云南红河弥勒基地土地租赁项目标的23</t>
  </si>
  <si>
    <t>RTNF-2023-KN1001(23)</t>
  </si>
  <si>
    <t>云南红河弥勒基地土地租赁项目标的24</t>
  </si>
  <si>
    <t>RTNF-2023-KN1001(24)</t>
  </si>
  <si>
    <t>云南红河弥勒基地土地租赁项目标的25</t>
  </si>
  <si>
    <t>RTNF-2023-KN1001(25)</t>
  </si>
  <si>
    <t>云南红河弥勒基地土地租赁项目标的26</t>
  </si>
  <si>
    <t>RTNF-2023-KN1001(26)</t>
  </si>
  <si>
    <t>丘北基地</t>
  </si>
  <si>
    <t>云南文山丘北基地农用土地租赁项目</t>
  </si>
  <si>
    <t>RTNF-2023-KN1001(27)</t>
  </si>
  <si>
    <t>云南省文山州             丘北县曰者镇新沟</t>
  </si>
  <si>
    <t>年递增5%</t>
  </si>
  <si>
    <t>原合同2022年11月30日到期</t>
  </si>
  <si>
    <t>杨林基地</t>
  </si>
  <si>
    <t>杨林基地土地租赁项目标的1</t>
  </si>
  <si>
    <t>RTNF-2023-KN1001(28)</t>
  </si>
  <si>
    <t>云南省昆明市嵩明县杨林镇</t>
  </si>
  <si>
    <t>原合同2022年12月8日到期</t>
  </si>
  <si>
    <t>杨林基地土地租赁项目标的2</t>
  </si>
  <si>
    <t>RTNF-2023-KN1001(29)</t>
  </si>
  <si>
    <t>杨林基地土地租赁项目标的3</t>
  </si>
  <si>
    <t>RTNF-2023-KN1001(30)</t>
  </si>
  <si>
    <t>杨林基地土地租赁项目标的4</t>
  </si>
  <si>
    <t>RTNF-2023-KN1001(31)</t>
  </si>
  <si>
    <t>杨林基地土地租赁项目标的5</t>
  </si>
  <si>
    <t>RTNF-2023-KN1001(32)</t>
  </si>
  <si>
    <t>原合同2023年3月19日到期</t>
  </si>
  <si>
    <t>沾益基地</t>
  </si>
  <si>
    <t>云南曲靖沾益基地土地租赁项目</t>
  </si>
  <si>
    <t>RTNF-2023-KN1001(33)</t>
  </si>
  <si>
    <t>云南省曲靖市沾益区金龙街道</t>
  </si>
  <si>
    <t>原合同2023年4月15日到期</t>
  </si>
  <si>
    <t>盈江基地</t>
  </si>
  <si>
    <t>云南德宏盈江基地新城乡租赁项目</t>
  </si>
  <si>
    <t>RTNF-2023-KN1001(34)</t>
  </si>
  <si>
    <t>云南省德宏州盈江县新城乡</t>
  </si>
  <si>
    <t>云南德宏盈江基地弄璋镇丙午村租赁项目</t>
  </si>
  <si>
    <t>RTNF-2023-KN1001(35)</t>
  </si>
  <si>
    <t>云南省德宏州盈江县弄璋镇丙午村</t>
  </si>
  <si>
    <t>云南德宏盈江基地弄璋镇芒岭村土地租赁项目标的1</t>
  </si>
  <si>
    <t>RTNF-2023-KN1001(36)</t>
  </si>
  <si>
    <t>云南省德宏州盈江县弄璋镇芒岭村</t>
  </si>
  <si>
    <t>原合同2023年3月31日到期</t>
  </si>
  <si>
    <t>云南德宏盈江基地弄璋镇芒岭村土地租赁项目标的2</t>
  </si>
  <si>
    <t>RTNF-2023-KN1001(37)</t>
  </si>
  <si>
    <t>原合同2023年10月31日到期</t>
  </si>
  <si>
    <t>修文基地</t>
  </si>
  <si>
    <t>贵州省修文基地土地租赁项目标的1</t>
  </si>
  <si>
    <t>RTNF-2023-KN1001(38)</t>
  </si>
  <si>
    <t>贵州省修文县</t>
  </si>
  <si>
    <t>原合同2023年4月16日到期</t>
  </si>
  <si>
    <t>贵州省修文基地土地租赁项目标的2</t>
  </si>
  <si>
    <t>RTNF-2023-KN1001(39)</t>
  </si>
  <si>
    <t>贵州省修文基地土地租赁项目标的3</t>
  </si>
  <si>
    <t>RTNF-2023-KN1001(40)</t>
  </si>
  <si>
    <t>原合同2023年1月31日到期</t>
  </si>
  <si>
    <t>贵州省修文基地土地租赁项目标的4</t>
  </si>
  <si>
    <t>RTNF-2023-KN1001(41)</t>
  </si>
  <si>
    <t>贵州省修文基地土地租赁项目标的5</t>
  </si>
  <si>
    <t>RTNF-2023-KN1001(42)</t>
  </si>
  <si>
    <t>贵州省修文基地土地租赁项目标的6</t>
  </si>
  <si>
    <t>RTNF-2023-KN1001(43)</t>
  </si>
  <si>
    <t>贵州省修文基地土地租赁项目标的7</t>
  </si>
  <si>
    <t>RTNF-2023-KN1001(44)</t>
  </si>
  <si>
    <t>原合同2023年7月1日到期</t>
  </si>
  <si>
    <t>贵州省修文基地土地租赁项目标的8</t>
  </si>
  <si>
    <t>RTNF-2023-KN1001(45)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</si>
</sst>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\¥#,##0.00;\¥\-#,##0.00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仿宋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31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tabSelected="1" workbookViewId="0">
      <pane xSplit="9" ySplit="2" topLeftCell="J28" activePane="bottomRight" state="frozen"/>
      <selection/>
      <selection pane="topRight"/>
      <selection pane="bottomLeft"/>
      <selection pane="bottomRight" activeCell="K47" sqref="K47"/>
    </sheetView>
  </sheetViews>
  <sheetFormatPr defaultColWidth="9" defaultRowHeight="13.5"/>
  <cols>
    <col min="1" max="2" width="4.09166666666667" customWidth="1"/>
    <col min="3" max="3" width="12.45" customWidth="1"/>
    <col min="4" max="4" width="4.09166666666667" customWidth="1"/>
    <col min="5" max="5" width="19.9083333333333" customWidth="1"/>
    <col min="6" max="6" width="5.09166666666667" customWidth="1"/>
    <col min="7" max="7" width="3.35833333333333" customWidth="1"/>
    <col min="8" max="8" width="15.6666666666667" customWidth="1"/>
    <col min="9" max="9" width="9.44166666666667" customWidth="1"/>
    <col min="10" max="10" width="3.26666666666667" customWidth="1"/>
    <col min="11" max="11" width="11.725" customWidth="1"/>
    <col min="12" max="12" width="12.6333333333333" customWidth="1"/>
    <col min="13" max="13" width="33.3333333333333" customWidth="1"/>
  </cols>
  <sheetData>
    <row r="1" ht="26.2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7.75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0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</row>
    <row r="3" ht="54" spans="1:15">
      <c r="A3" s="4">
        <v>1</v>
      </c>
      <c r="B3" s="5" t="s">
        <v>16</v>
      </c>
      <c r="C3" s="6" t="s">
        <v>17</v>
      </c>
      <c r="D3" s="4">
        <v>1</v>
      </c>
      <c r="E3" s="7" t="s">
        <v>18</v>
      </c>
      <c r="F3" s="8" t="s">
        <v>19</v>
      </c>
      <c r="G3" s="9" t="s">
        <v>20</v>
      </c>
      <c r="H3" s="10">
        <v>1</v>
      </c>
      <c r="I3" s="10">
        <v>21</v>
      </c>
      <c r="J3" s="9" t="s">
        <v>21</v>
      </c>
      <c r="K3" s="10">
        <v>24255</v>
      </c>
      <c r="L3" s="22">
        <f>K3*30%</f>
        <v>7276.5</v>
      </c>
      <c r="M3" s="23" t="str">
        <f>SUBSTITUTE(IF(RIGHT(FIXED(L3)*100,2)*1=0,TEXT(FIXED(L3),"[dbnum2]")&amp;"元整",SUBSTITUTE(SUBSTITUTE(REPLACE(TEXT(FIXED(L3),"[dbnum2]"),LEN(TEXT(FIXED(L3),"[dbnum2]")),0,"角")&amp;"分",".","元"),"零角","零")),"-","负")</f>
        <v>柒仟贰佰柒拾陆元角伍分</v>
      </c>
      <c r="N3" s="10"/>
      <c r="O3" s="10" t="s">
        <v>22</v>
      </c>
    </row>
    <row r="4" ht="54" spans="1:15">
      <c r="A4" s="4">
        <v>2</v>
      </c>
      <c r="B4" s="5"/>
      <c r="C4" s="6" t="s">
        <v>23</v>
      </c>
      <c r="D4" s="4">
        <v>2</v>
      </c>
      <c r="E4" s="7" t="s">
        <v>24</v>
      </c>
      <c r="F4" s="11"/>
      <c r="G4" s="12"/>
      <c r="H4" s="10">
        <v>1</v>
      </c>
      <c r="I4" s="10">
        <v>82.5</v>
      </c>
      <c r="J4" s="12"/>
      <c r="K4" s="10">
        <v>95287.5</v>
      </c>
      <c r="L4" s="22">
        <f t="shared" ref="L4:L10" si="0">K4*30%</f>
        <v>28586.25</v>
      </c>
      <c r="M4" s="23" t="str">
        <f t="shared" ref="M4:M10" si="1">SUBSTITUTE(IF(RIGHT(FIXED(L4)*100,2)*1=0,TEXT(FIXED(L4),"[dbnum2]")&amp;"元整",SUBSTITUTE(SUBSTITUTE(REPLACE(TEXT(FIXED(L4),"[dbnum2]"),LEN(TEXT(FIXED(L4),"[dbnum2]")),0,"角")&amp;"分",".","元"),"零角","零")),"-","负")</f>
        <v>贰万捌仟伍佰捌拾陆元贰角伍分</v>
      </c>
      <c r="N4" s="10"/>
      <c r="O4" s="10" t="s">
        <v>22</v>
      </c>
    </row>
    <row r="5" ht="54" spans="1:15">
      <c r="A5" s="4">
        <v>3</v>
      </c>
      <c r="B5" s="5"/>
      <c r="C5" s="6" t="s">
        <v>25</v>
      </c>
      <c r="D5" s="4">
        <v>3</v>
      </c>
      <c r="E5" s="7" t="s">
        <v>26</v>
      </c>
      <c r="F5" s="11"/>
      <c r="G5" s="12"/>
      <c r="H5" s="10">
        <v>1</v>
      </c>
      <c r="I5" s="10">
        <v>17</v>
      </c>
      <c r="J5" s="12"/>
      <c r="K5" s="10">
        <v>19635</v>
      </c>
      <c r="L5" s="22">
        <f t="shared" si="0"/>
        <v>5890.5</v>
      </c>
      <c r="M5" s="23" t="str">
        <f t="shared" si="1"/>
        <v>伍仟捌佰玖拾元角伍分</v>
      </c>
      <c r="N5" s="10"/>
      <c r="O5" s="10" t="s">
        <v>22</v>
      </c>
    </row>
    <row r="6" ht="54" spans="1:15">
      <c r="A6" s="4">
        <v>4</v>
      </c>
      <c r="B6" s="5"/>
      <c r="C6" s="6" t="s">
        <v>27</v>
      </c>
      <c r="D6" s="4">
        <v>4</v>
      </c>
      <c r="E6" s="7" t="s">
        <v>28</v>
      </c>
      <c r="F6" s="11"/>
      <c r="G6" s="12"/>
      <c r="H6" s="10">
        <v>1</v>
      </c>
      <c r="I6" s="10">
        <v>21.8</v>
      </c>
      <c r="J6" s="12"/>
      <c r="K6" s="10">
        <v>20601</v>
      </c>
      <c r="L6" s="22">
        <f t="shared" si="0"/>
        <v>6180.3</v>
      </c>
      <c r="M6" s="23" t="str">
        <f t="shared" si="1"/>
        <v>陆仟壹佰捌拾元角叁分</v>
      </c>
      <c r="N6" s="10"/>
      <c r="O6" s="10" t="s">
        <v>22</v>
      </c>
    </row>
    <row r="7" ht="54" spans="1:15">
      <c r="A7" s="4">
        <v>5</v>
      </c>
      <c r="B7" s="5"/>
      <c r="C7" s="6" t="s">
        <v>29</v>
      </c>
      <c r="D7" s="4">
        <v>5</v>
      </c>
      <c r="E7" s="7" t="s">
        <v>30</v>
      </c>
      <c r="F7" s="11"/>
      <c r="G7" s="12"/>
      <c r="H7" s="10">
        <v>1</v>
      </c>
      <c r="I7" s="10">
        <v>30</v>
      </c>
      <c r="J7" s="12"/>
      <c r="K7" s="10">
        <v>34650</v>
      </c>
      <c r="L7" s="22">
        <f t="shared" si="0"/>
        <v>10395</v>
      </c>
      <c r="M7" s="23" t="str">
        <f t="shared" si="1"/>
        <v>壹万零叁佰玖拾伍元整</v>
      </c>
      <c r="N7" s="10"/>
      <c r="O7" s="10" t="s">
        <v>22</v>
      </c>
    </row>
    <row r="8" ht="54" spans="1:15">
      <c r="A8" s="4">
        <v>6</v>
      </c>
      <c r="B8" s="5"/>
      <c r="C8" s="6" t="s">
        <v>31</v>
      </c>
      <c r="D8" s="4">
        <v>6</v>
      </c>
      <c r="E8" s="7" t="s">
        <v>32</v>
      </c>
      <c r="F8" s="11"/>
      <c r="G8" s="12"/>
      <c r="H8" s="10">
        <v>1</v>
      </c>
      <c r="I8" s="10">
        <v>41.4</v>
      </c>
      <c r="J8" s="12"/>
      <c r="K8" s="10">
        <v>47817</v>
      </c>
      <c r="L8" s="22">
        <f t="shared" si="0"/>
        <v>14345.1</v>
      </c>
      <c r="M8" s="23" t="str">
        <f t="shared" si="1"/>
        <v>壹万肆仟叁佰肆拾伍元角壹分</v>
      </c>
      <c r="N8" s="10"/>
      <c r="O8" s="10" t="s">
        <v>22</v>
      </c>
    </row>
    <row r="9" ht="54" spans="1:15">
      <c r="A9" s="4">
        <v>7</v>
      </c>
      <c r="B9" s="5"/>
      <c r="C9" s="6" t="s">
        <v>33</v>
      </c>
      <c r="D9" s="4">
        <v>7</v>
      </c>
      <c r="E9" s="7" t="s">
        <v>34</v>
      </c>
      <c r="F9" s="11"/>
      <c r="G9" s="12"/>
      <c r="H9" s="10">
        <v>1</v>
      </c>
      <c r="I9" s="10">
        <v>15.5</v>
      </c>
      <c r="J9" s="12"/>
      <c r="K9" s="10">
        <v>17902.5</v>
      </c>
      <c r="L9" s="22">
        <f t="shared" si="0"/>
        <v>5370.75</v>
      </c>
      <c r="M9" s="23" t="str">
        <f t="shared" si="1"/>
        <v>伍仟叁佰柒拾元柒角伍分</v>
      </c>
      <c r="N9" s="10"/>
      <c r="O9" s="10" t="s">
        <v>22</v>
      </c>
    </row>
    <row r="10" ht="54" spans="1:15">
      <c r="A10" s="4">
        <v>8</v>
      </c>
      <c r="B10" s="5"/>
      <c r="C10" s="6" t="s">
        <v>35</v>
      </c>
      <c r="D10" s="4">
        <v>8</v>
      </c>
      <c r="E10" s="7" t="s">
        <v>36</v>
      </c>
      <c r="F10" s="11"/>
      <c r="G10" s="12"/>
      <c r="H10" s="10">
        <v>1</v>
      </c>
      <c r="I10" s="10">
        <v>17.8</v>
      </c>
      <c r="J10" s="12"/>
      <c r="K10" s="10">
        <v>16821</v>
      </c>
      <c r="L10" s="22">
        <f t="shared" si="0"/>
        <v>5046.3</v>
      </c>
      <c r="M10" s="23" t="str">
        <f t="shared" si="1"/>
        <v>伍仟零肆拾陆元角叁分</v>
      </c>
      <c r="N10" s="10"/>
      <c r="O10" s="10" t="s">
        <v>22</v>
      </c>
    </row>
    <row r="11" ht="54" spans="1:15">
      <c r="A11" s="4">
        <v>9</v>
      </c>
      <c r="B11" s="5"/>
      <c r="C11" s="6" t="s">
        <v>37</v>
      </c>
      <c r="D11" s="4">
        <v>9</v>
      </c>
      <c r="E11" s="7" t="s">
        <v>38</v>
      </c>
      <c r="F11" s="11"/>
      <c r="G11" s="12"/>
      <c r="H11" s="10">
        <v>1</v>
      </c>
      <c r="I11" s="10">
        <v>12.5</v>
      </c>
      <c r="J11" s="12"/>
      <c r="K11" s="10">
        <v>14437.5</v>
      </c>
      <c r="L11" s="22">
        <f t="shared" ref="L11:L47" si="2">K11*30%</f>
        <v>4331.25</v>
      </c>
      <c r="M11" s="23" t="str">
        <f t="shared" ref="M11:M47" si="3">SUBSTITUTE(IF(RIGHT(FIXED(L11)*100,2)*1=0,TEXT(FIXED(L11),"[dbnum2]")&amp;"元整",SUBSTITUTE(SUBSTITUTE(REPLACE(TEXT(FIXED(L11),"[dbnum2]"),LEN(TEXT(FIXED(L11),"[dbnum2]")),0,"角")&amp;"分",".","元"),"零角","零")),"-","负")</f>
        <v>肆仟叁佰叁拾壹元贰角伍分</v>
      </c>
      <c r="N11" s="10"/>
      <c r="O11" s="10" t="s">
        <v>22</v>
      </c>
    </row>
    <row r="12" ht="54" spans="1:15">
      <c r="A12" s="4">
        <v>10</v>
      </c>
      <c r="B12" s="5"/>
      <c r="C12" s="6" t="s">
        <v>39</v>
      </c>
      <c r="D12" s="4">
        <v>10</v>
      </c>
      <c r="E12" s="7" t="s">
        <v>40</v>
      </c>
      <c r="F12" s="11"/>
      <c r="G12" s="12"/>
      <c r="H12" s="10">
        <v>1</v>
      </c>
      <c r="I12" s="10">
        <v>17.5</v>
      </c>
      <c r="J12" s="12"/>
      <c r="K12" s="10">
        <v>20212.5</v>
      </c>
      <c r="L12" s="22">
        <f t="shared" si="2"/>
        <v>6063.75</v>
      </c>
      <c r="M12" s="23" t="str">
        <f t="shared" si="3"/>
        <v>陆仟零陆拾叁元柒角伍分</v>
      </c>
      <c r="N12" s="10"/>
      <c r="O12" s="10" t="s">
        <v>22</v>
      </c>
    </row>
    <row r="13" ht="54" spans="1:15">
      <c r="A13" s="4">
        <v>11</v>
      </c>
      <c r="B13" s="5"/>
      <c r="C13" s="6" t="s">
        <v>41</v>
      </c>
      <c r="D13" s="4">
        <v>11</v>
      </c>
      <c r="E13" s="7" t="s">
        <v>42</v>
      </c>
      <c r="F13" s="11"/>
      <c r="G13" s="12"/>
      <c r="H13" s="10">
        <v>1</v>
      </c>
      <c r="I13" s="10">
        <v>23.8</v>
      </c>
      <c r="J13" s="12"/>
      <c r="K13" s="10">
        <v>27489</v>
      </c>
      <c r="L13" s="22">
        <f t="shared" si="2"/>
        <v>8246.7</v>
      </c>
      <c r="M13" s="23" t="str">
        <f t="shared" si="3"/>
        <v>捌仟贰佰肆拾陆元角柒分</v>
      </c>
      <c r="N13" s="10"/>
      <c r="O13" s="10" t="s">
        <v>22</v>
      </c>
    </row>
    <row r="14" ht="54" spans="1:15">
      <c r="A14" s="4">
        <v>12</v>
      </c>
      <c r="B14" s="5"/>
      <c r="C14" s="6" t="s">
        <v>43</v>
      </c>
      <c r="D14" s="4">
        <v>12</v>
      </c>
      <c r="E14" s="7" t="s">
        <v>44</v>
      </c>
      <c r="F14" s="11"/>
      <c r="G14" s="12"/>
      <c r="H14" s="10">
        <v>1</v>
      </c>
      <c r="I14" s="10">
        <v>49</v>
      </c>
      <c r="J14" s="12"/>
      <c r="K14" s="10">
        <v>56595</v>
      </c>
      <c r="L14" s="22">
        <f t="shared" si="2"/>
        <v>16978.5</v>
      </c>
      <c r="M14" s="23" t="str">
        <f t="shared" si="3"/>
        <v>壹万陆仟玖佰柒拾捌元角伍分</v>
      </c>
      <c r="N14" s="10"/>
      <c r="O14" s="10" t="s">
        <v>22</v>
      </c>
    </row>
    <row r="15" ht="54" spans="1:15">
      <c r="A15" s="4">
        <v>13</v>
      </c>
      <c r="B15" s="5"/>
      <c r="C15" s="6" t="s">
        <v>45</v>
      </c>
      <c r="D15" s="4">
        <v>13</v>
      </c>
      <c r="E15" s="7" t="s">
        <v>46</v>
      </c>
      <c r="F15" s="11"/>
      <c r="G15" s="12"/>
      <c r="H15" s="10">
        <v>1</v>
      </c>
      <c r="I15" s="10">
        <v>21</v>
      </c>
      <c r="J15" s="12"/>
      <c r="K15" s="10">
        <v>24255</v>
      </c>
      <c r="L15" s="22">
        <f t="shared" si="2"/>
        <v>7276.5</v>
      </c>
      <c r="M15" s="23" t="str">
        <f t="shared" si="3"/>
        <v>柒仟贰佰柒拾陆元角伍分</v>
      </c>
      <c r="N15" s="10"/>
      <c r="O15" s="10" t="s">
        <v>22</v>
      </c>
    </row>
    <row r="16" ht="54" spans="1:15">
      <c r="A16" s="4">
        <v>14</v>
      </c>
      <c r="B16" s="5"/>
      <c r="C16" s="6" t="s">
        <v>47</v>
      </c>
      <c r="D16" s="4">
        <v>14</v>
      </c>
      <c r="E16" s="7" t="s">
        <v>48</v>
      </c>
      <c r="F16" s="11"/>
      <c r="G16" s="12"/>
      <c r="H16" s="10">
        <v>1</v>
      </c>
      <c r="I16" s="10">
        <v>32</v>
      </c>
      <c r="J16" s="12"/>
      <c r="K16" s="10">
        <v>36960</v>
      </c>
      <c r="L16" s="22">
        <f t="shared" si="2"/>
        <v>11088</v>
      </c>
      <c r="M16" s="23" t="str">
        <f t="shared" si="3"/>
        <v>壹万壹仟零捌拾捌元整</v>
      </c>
      <c r="N16" s="10"/>
      <c r="O16" s="10" t="s">
        <v>22</v>
      </c>
    </row>
    <row r="17" ht="54" spans="1:15">
      <c r="A17" s="4">
        <v>15</v>
      </c>
      <c r="B17" s="5"/>
      <c r="C17" s="6" t="s">
        <v>49</v>
      </c>
      <c r="D17" s="4">
        <v>15</v>
      </c>
      <c r="E17" s="7" t="s">
        <v>50</v>
      </c>
      <c r="F17" s="11"/>
      <c r="G17" s="12"/>
      <c r="H17" s="10">
        <v>1</v>
      </c>
      <c r="I17" s="10">
        <v>58</v>
      </c>
      <c r="J17" s="12"/>
      <c r="K17" s="10">
        <v>66990</v>
      </c>
      <c r="L17" s="22">
        <f t="shared" si="2"/>
        <v>20097</v>
      </c>
      <c r="M17" s="23" t="str">
        <f t="shared" si="3"/>
        <v>贰万零玖拾柒元整</v>
      </c>
      <c r="N17" s="10"/>
      <c r="O17" s="10" t="s">
        <v>22</v>
      </c>
    </row>
    <row r="18" ht="54" spans="1:15">
      <c r="A18" s="4">
        <v>16</v>
      </c>
      <c r="B18" s="5"/>
      <c r="C18" s="6" t="s">
        <v>51</v>
      </c>
      <c r="D18" s="4">
        <v>16</v>
      </c>
      <c r="E18" s="7" t="s">
        <v>52</v>
      </c>
      <c r="F18" s="11"/>
      <c r="G18" s="12"/>
      <c r="H18" s="10">
        <v>1</v>
      </c>
      <c r="I18" s="10">
        <v>4.4</v>
      </c>
      <c r="J18" s="12"/>
      <c r="K18" s="10">
        <v>4158</v>
      </c>
      <c r="L18" s="22">
        <f t="shared" si="2"/>
        <v>1247.4</v>
      </c>
      <c r="M18" s="23" t="str">
        <f t="shared" si="3"/>
        <v>壹仟贰佰肆拾柒元角肆分</v>
      </c>
      <c r="N18" s="10"/>
      <c r="O18" s="10" t="s">
        <v>22</v>
      </c>
    </row>
    <row r="19" ht="54" spans="1:15">
      <c r="A19" s="4">
        <v>17</v>
      </c>
      <c r="B19" s="5"/>
      <c r="C19" s="6" t="s">
        <v>53</v>
      </c>
      <c r="D19" s="4">
        <v>17</v>
      </c>
      <c r="E19" s="7" t="s">
        <v>54</v>
      </c>
      <c r="F19" s="11"/>
      <c r="G19" s="12"/>
      <c r="H19" s="10">
        <v>1</v>
      </c>
      <c r="I19" s="10">
        <v>15</v>
      </c>
      <c r="J19" s="12"/>
      <c r="K19" s="10">
        <v>17325</v>
      </c>
      <c r="L19" s="22">
        <f t="shared" si="2"/>
        <v>5197.5</v>
      </c>
      <c r="M19" s="23" t="str">
        <f t="shared" si="3"/>
        <v>伍仟壹佰玖拾柒元角伍分</v>
      </c>
      <c r="N19" s="10"/>
      <c r="O19" s="10" t="s">
        <v>22</v>
      </c>
    </row>
    <row r="20" ht="54" spans="1:15">
      <c r="A20" s="4">
        <v>18</v>
      </c>
      <c r="B20" s="5"/>
      <c r="C20" s="6" t="s">
        <v>55</v>
      </c>
      <c r="D20" s="4">
        <v>18</v>
      </c>
      <c r="E20" s="7" t="s">
        <v>56</v>
      </c>
      <c r="F20" s="11"/>
      <c r="G20" s="12"/>
      <c r="H20" s="10">
        <v>1</v>
      </c>
      <c r="I20" s="10">
        <v>10</v>
      </c>
      <c r="J20" s="12"/>
      <c r="K20" s="10">
        <v>11550</v>
      </c>
      <c r="L20" s="22">
        <f t="shared" si="2"/>
        <v>3465</v>
      </c>
      <c r="M20" s="23" t="str">
        <f t="shared" si="3"/>
        <v>叁仟肆佰陆拾伍元整</v>
      </c>
      <c r="N20" s="10"/>
      <c r="O20" s="10" t="s">
        <v>22</v>
      </c>
    </row>
    <row r="21" ht="54" spans="1:15">
      <c r="A21" s="4">
        <v>19</v>
      </c>
      <c r="B21" s="5"/>
      <c r="C21" s="6" t="s">
        <v>57</v>
      </c>
      <c r="D21" s="4">
        <v>19</v>
      </c>
      <c r="E21" s="7" t="s">
        <v>58</v>
      </c>
      <c r="F21" s="11"/>
      <c r="G21" s="12"/>
      <c r="H21" s="10">
        <v>1</v>
      </c>
      <c r="I21" s="10">
        <v>24.9</v>
      </c>
      <c r="J21" s="12"/>
      <c r="K21" s="10">
        <v>28759.5</v>
      </c>
      <c r="L21" s="22">
        <f t="shared" si="2"/>
        <v>8627.85</v>
      </c>
      <c r="M21" s="23" t="str">
        <f t="shared" si="3"/>
        <v>捌仟陆佰贰拾柒元捌角伍分</v>
      </c>
      <c r="N21" s="10"/>
      <c r="O21" s="10" t="s">
        <v>22</v>
      </c>
    </row>
    <row r="22" ht="54" spans="1:15">
      <c r="A22" s="4">
        <v>20</v>
      </c>
      <c r="B22" s="5"/>
      <c r="C22" s="6" t="s">
        <v>59</v>
      </c>
      <c r="D22" s="4">
        <v>20</v>
      </c>
      <c r="E22" s="7" t="s">
        <v>60</v>
      </c>
      <c r="F22" s="11"/>
      <c r="G22" s="12"/>
      <c r="H22" s="10">
        <v>1</v>
      </c>
      <c r="I22" s="10">
        <v>19.7</v>
      </c>
      <c r="J22" s="12"/>
      <c r="K22" s="10">
        <v>22753.5</v>
      </c>
      <c r="L22" s="22">
        <f t="shared" si="2"/>
        <v>6826.05</v>
      </c>
      <c r="M22" s="23" t="str">
        <f t="shared" si="3"/>
        <v>陆仟捌佰贰拾陆元零伍分</v>
      </c>
      <c r="N22" s="10"/>
      <c r="O22" s="10" t="s">
        <v>22</v>
      </c>
    </row>
    <row r="23" ht="54" spans="1:15">
      <c r="A23" s="4">
        <v>21</v>
      </c>
      <c r="B23" s="5"/>
      <c r="C23" s="6" t="s">
        <v>61</v>
      </c>
      <c r="D23" s="4">
        <v>21</v>
      </c>
      <c r="E23" s="7" t="s">
        <v>62</v>
      </c>
      <c r="F23" s="11"/>
      <c r="G23" s="12"/>
      <c r="H23" s="10">
        <v>1</v>
      </c>
      <c r="I23" s="10">
        <v>39</v>
      </c>
      <c r="J23" s="12"/>
      <c r="K23" s="10">
        <v>45045</v>
      </c>
      <c r="L23" s="22">
        <f t="shared" si="2"/>
        <v>13513.5</v>
      </c>
      <c r="M23" s="23" t="str">
        <f t="shared" si="3"/>
        <v>壹万叁仟伍佰壹拾叁元角伍分</v>
      </c>
      <c r="N23" s="10"/>
      <c r="O23" s="10" t="s">
        <v>22</v>
      </c>
    </row>
    <row r="24" ht="54" spans="1:15">
      <c r="A24" s="4">
        <v>22</v>
      </c>
      <c r="B24" s="5"/>
      <c r="C24" s="6" t="s">
        <v>63</v>
      </c>
      <c r="D24" s="4">
        <v>22</v>
      </c>
      <c r="E24" s="7" t="s">
        <v>64</v>
      </c>
      <c r="F24" s="11"/>
      <c r="G24" s="12"/>
      <c r="H24" s="10">
        <v>1</v>
      </c>
      <c r="I24" s="10">
        <v>16.5</v>
      </c>
      <c r="J24" s="12"/>
      <c r="K24" s="10">
        <v>19057.5</v>
      </c>
      <c r="L24" s="22">
        <f t="shared" si="2"/>
        <v>5717.25</v>
      </c>
      <c r="M24" s="23" t="str">
        <f t="shared" si="3"/>
        <v>伍仟柒佰壹拾柒元贰角伍分</v>
      </c>
      <c r="N24" s="10"/>
      <c r="O24" s="10" t="s">
        <v>22</v>
      </c>
    </row>
    <row r="25" ht="54" spans="1:15">
      <c r="A25" s="4">
        <v>23</v>
      </c>
      <c r="B25" s="5"/>
      <c r="C25" s="6" t="s">
        <v>65</v>
      </c>
      <c r="D25" s="4">
        <v>23</v>
      </c>
      <c r="E25" s="7" t="s">
        <v>66</v>
      </c>
      <c r="F25" s="11"/>
      <c r="G25" s="12"/>
      <c r="H25" s="10">
        <v>1</v>
      </c>
      <c r="I25" s="10">
        <v>9</v>
      </c>
      <c r="J25" s="12"/>
      <c r="K25" s="10">
        <v>10395</v>
      </c>
      <c r="L25" s="22">
        <f t="shared" si="2"/>
        <v>3118.5</v>
      </c>
      <c r="M25" s="23" t="str">
        <f t="shared" si="3"/>
        <v>叁仟壹佰壹拾捌元角伍分</v>
      </c>
      <c r="N25" s="10"/>
      <c r="O25" s="10" t="s">
        <v>22</v>
      </c>
    </row>
    <row r="26" ht="54" spans="1:15">
      <c r="A26" s="4">
        <v>24</v>
      </c>
      <c r="B26" s="5"/>
      <c r="C26" s="6" t="s">
        <v>67</v>
      </c>
      <c r="D26" s="4">
        <v>24</v>
      </c>
      <c r="E26" s="7" t="s">
        <v>68</v>
      </c>
      <c r="F26" s="11"/>
      <c r="G26" s="12"/>
      <c r="H26" s="10">
        <v>1</v>
      </c>
      <c r="I26" s="10">
        <v>22.5</v>
      </c>
      <c r="J26" s="12"/>
      <c r="K26" s="10">
        <v>25987.5</v>
      </c>
      <c r="L26" s="22">
        <f t="shared" si="2"/>
        <v>7796.25</v>
      </c>
      <c r="M26" s="23" t="str">
        <f t="shared" si="3"/>
        <v>柒仟柒佰玖拾陆元贰角伍分</v>
      </c>
      <c r="N26" s="10"/>
      <c r="O26" s="10" t="s">
        <v>22</v>
      </c>
    </row>
    <row r="27" ht="54" spans="1:15">
      <c r="A27" s="4">
        <v>25</v>
      </c>
      <c r="B27" s="5"/>
      <c r="C27" s="6" t="s">
        <v>69</v>
      </c>
      <c r="D27" s="4">
        <v>25</v>
      </c>
      <c r="E27" s="7" t="s">
        <v>70</v>
      </c>
      <c r="F27" s="11"/>
      <c r="G27" s="12"/>
      <c r="H27" s="10">
        <v>1</v>
      </c>
      <c r="I27" s="10">
        <v>51</v>
      </c>
      <c r="J27" s="12"/>
      <c r="K27" s="10">
        <v>58905</v>
      </c>
      <c r="L27" s="22">
        <f t="shared" si="2"/>
        <v>17671.5</v>
      </c>
      <c r="M27" s="23" t="str">
        <f t="shared" si="3"/>
        <v>壹万柒仟陆佰柒拾壹元角伍分</v>
      </c>
      <c r="N27" s="10"/>
      <c r="O27" s="10" t="s">
        <v>22</v>
      </c>
    </row>
    <row r="28" ht="54" spans="1:15">
      <c r="A28" s="4">
        <v>26</v>
      </c>
      <c r="B28" s="5"/>
      <c r="C28" s="6" t="s">
        <v>71</v>
      </c>
      <c r="D28" s="4">
        <v>26</v>
      </c>
      <c r="E28" s="7" t="s">
        <v>72</v>
      </c>
      <c r="F28" s="13"/>
      <c r="G28" s="12"/>
      <c r="H28" s="10">
        <v>1</v>
      </c>
      <c r="I28" s="10">
        <v>16.5</v>
      </c>
      <c r="J28" s="12"/>
      <c r="K28" s="10">
        <v>19057.5</v>
      </c>
      <c r="L28" s="22">
        <f t="shared" si="2"/>
        <v>5717.25</v>
      </c>
      <c r="M28" s="23" t="str">
        <f t="shared" si="3"/>
        <v>伍仟柒佰壹拾柒元贰角伍分</v>
      </c>
      <c r="N28" s="10"/>
      <c r="O28" s="10" t="s">
        <v>22</v>
      </c>
    </row>
    <row r="29" ht="94.5" spans="1:15">
      <c r="A29" s="4">
        <v>27</v>
      </c>
      <c r="B29" s="14" t="s">
        <v>73</v>
      </c>
      <c r="C29" s="10" t="s">
        <v>74</v>
      </c>
      <c r="D29" s="4">
        <v>1</v>
      </c>
      <c r="E29" s="7" t="s">
        <v>75</v>
      </c>
      <c r="F29" s="10" t="s">
        <v>76</v>
      </c>
      <c r="G29" s="12"/>
      <c r="H29" s="10">
        <v>2</v>
      </c>
      <c r="I29" s="10">
        <v>954</v>
      </c>
      <c r="J29" s="12"/>
      <c r="K29" s="10">
        <v>648720</v>
      </c>
      <c r="L29" s="22">
        <f t="shared" si="2"/>
        <v>194616</v>
      </c>
      <c r="M29" s="23" t="str">
        <f t="shared" si="3"/>
        <v>壹拾玖万肆仟陆佰壹拾陆元整</v>
      </c>
      <c r="N29" s="10" t="s">
        <v>77</v>
      </c>
      <c r="O29" s="10" t="s">
        <v>78</v>
      </c>
    </row>
    <row r="30" ht="54" spans="1:15">
      <c r="A30" s="4">
        <v>28</v>
      </c>
      <c r="B30" s="15" t="s">
        <v>79</v>
      </c>
      <c r="C30" s="10" t="s">
        <v>80</v>
      </c>
      <c r="D30" s="4">
        <v>1</v>
      </c>
      <c r="E30" s="7" t="s">
        <v>81</v>
      </c>
      <c r="F30" s="8" t="s">
        <v>82</v>
      </c>
      <c r="G30" s="12"/>
      <c r="H30" s="10">
        <v>2</v>
      </c>
      <c r="I30" s="10">
        <v>40</v>
      </c>
      <c r="J30" s="12"/>
      <c r="K30" s="10">
        <v>94000</v>
      </c>
      <c r="L30" s="22">
        <f t="shared" si="2"/>
        <v>28200</v>
      </c>
      <c r="M30" s="23" t="str">
        <f t="shared" si="3"/>
        <v>贰万捌仟贰佰元整</v>
      </c>
      <c r="N30" s="10"/>
      <c r="O30" s="10" t="s">
        <v>83</v>
      </c>
    </row>
    <row r="31" ht="54" spans="1:15">
      <c r="A31" s="4">
        <v>29</v>
      </c>
      <c r="B31" s="16"/>
      <c r="C31" s="10" t="s">
        <v>84</v>
      </c>
      <c r="D31" s="4">
        <v>2</v>
      </c>
      <c r="E31" s="7" t="s">
        <v>85</v>
      </c>
      <c r="F31" s="11"/>
      <c r="G31" s="12"/>
      <c r="H31" s="10">
        <v>2</v>
      </c>
      <c r="I31" s="10">
        <v>29.46</v>
      </c>
      <c r="J31" s="12"/>
      <c r="K31" s="10">
        <v>69231</v>
      </c>
      <c r="L31" s="22">
        <f t="shared" si="2"/>
        <v>20769.3</v>
      </c>
      <c r="M31" s="23" t="str">
        <f t="shared" si="3"/>
        <v>贰万零柒佰陆拾玖元角叁分</v>
      </c>
      <c r="N31" s="10"/>
      <c r="O31" s="10" t="s">
        <v>83</v>
      </c>
    </row>
    <row r="32" ht="54" spans="1:15">
      <c r="A32" s="4">
        <v>30</v>
      </c>
      <c r="B32" s="16"/>
      <c r="C32" s="10" t="s">
        <v>86</v>
      </c>
      <c r="D32" s="4">
        <v>3</v>
      </c>
      <c r="E32" s="7" t="s">
        <v>87</v>
      </c>
      <c r="F32" s="11"/>
      <c r="G32" s="12"/>
      <c r="H32" s="10">
        <v>2</v>
      </c>
      <c r="I32" s="10">
        <v>24.72</v>
      </c>
      <c r="J32" s="12"/>
      <c r="K32" s="10">
        <v>58092</v>
      </c>
      <c r="L32" s="22">
        <f t="shared" si="2"/>
        <v>17427.6</v>
      </c>
      <c r="M32" s="23" t="str">
        <f t="shared" si="3"/>
        <v>壹万柒仟肆佰贰拾柒元角陆分</v>
      </c>
      <c r="N32" s="10"/>
      <c r="O32" s="10" t="s">
        <v>83</v>
      </c>
    </row>
    <row r="33" ht="54" spans="1:15">
      <c r="A33" s="4">
        <v>31</v>
      </c>
      <c r="B33" s="16"/>
      <c r="C33" s="10" t="s">
        <v>88</v>
      </c>
      <c r="D33" s="4">
        <v>4</v>
      </c>
      <c r="E33" s="7" t="s">
        <v>89</v>
      </c>
      <c r="F33" s="11"/>
      <c r="G33" s="12"/>
      <c r="H33" s="10">
        <v>2</v>
      </c>
      <c r="I33" s="10">
        <v>59</v>
      </c>
      <c r="J33" s="12"/>
      <c r="K33" s="10">
        <v>138650</v>
      </c>
      <c r="L33" s="22">
        <f t="shared" si="2"/>
        <v>41595</v>
      </c>
      <c r="M33" s="23" t="str">
        <f t="shared" si="3"/>
        <v>肆万壹仟伍佰玖拾伍元整</v>
      </c>
      <c r="N33" s="10"/>
      <c r="O33" s="10" t="s">
        <v>83</v>
      </c>
    </row>
    <row r="34" ht="54" spans="1:15">
      <c r="A34" s="4">
        <v>32</v>
      </c>
      <c r="B34" s="17"/>
      <c r="C34" s="10" t="s">
        <v>90</v>
      </c>
      <c r="D34" s="4">
        <v>5</v>
      </c>
      <c r="E34" s="7" t="s">
        <v>91</v>
      </c>
      <c r="F34" s="13"/>
      <c r="G34" s="12"/>
      <c r="H34" s="10">
        <v>2</v>
      </c>
      <c r="I34" s="10">
        <v>66</v>
      </c>
      <c r="J34" s="12"/>
      <c r="K34" s="10">
        <v>155100</v>
      </c>
      <c r="L34" s="22">
        <f t="shared" si="2"/>
        <v>46530</v>
      </c>
      <c r="M34" s="23" t="str">
        <f t="shared" si="3"/>
        <v>肆万陆仟伍佰叁拾元整</v>
      </c>
      <c r="N34" s="10"/>
      <c r="O34" s="10" t="s">
        <v>92</v>
      </c>
    </row>
    <row r="35" ht="94.5" spans="1:15">
      <c r="A35" s="4">
        <v>33</v>
      </c>
      <c r="B35" s="14" t="s">
        <v>93</v>
      </c>
      <c r="C35" s="10" t="s">
        <v>94</v>
      </c>
      <c r="D35" s="4">
        <v>1</v>
      </c>
      <c r="E35" s="7" t="s">
        <v>95</v>
      </c>
      <c r="F35" s="10" t="s">
        <v>96</v>
      </c>
      <c r="G35" s="12"/>
      <c r="H35" s="10">
        <v>1</v>
      </c>
      <c r="I35" s="10">
        <v>1163.1</v>
      </c>
      <c r="J35" s="12"/>
      <c r="K35" s="10">
        <v>872325</v>
      </c>
      <c r="L35" s="22">
        <f t="shared" si="2"/>
        <v>261697.5</v>
      </c>
      <c r="M35" s="23" t="str">
        <f t="shared" si="3"/>
        <v>贰拾陆万壹仟陆佰玖拾柒元角伍分</v>
      </c>
      <c r="N35" s="10"/>
      <c r="O35" s="10" t="s">
        <v>97</v>
      </c>
    </row>
    <row r="36" ht="81" spans="1:15">
      <c r="A36" s="4">
        <v>34</v>
      </c>
      <c r="B36" s="15" t="s">
        <v>98</v>
      </c>
      <c r="C36" s="10" t="s">
        <v>99</v>
      </c>
      <c r="D36" s="4">
        <v>1</v>
      </c>
      <c r="E36" s="7" t="s">
        <v>100</v>
      </c>
      <c r="F36" s="10" t="s">
        <v>101</v>
      </c>
      <c r="G36" s="12"/>
      <c r="H36" s="10">
        <v>3</v>
      </c>
      <c r="I36" s="10">
        <v>782.84</v>
      </c>
      <c r="J36" s="12"/>
      <c r="K36" s="10">
        <v>383591</v>
      </c>
      <c r="L36" s="22">
        <f t="shared" si="2"/>
        <v>115077.3</v>
      </c>
      <c r="M36" s="23" t="str">
        <f t="shared" si="3"/>
        <v>壹拾壹万伍仟零柒拾柒元角叁分</v>
      </c>
      <c r="N36" s="24"/>
      <c r="O36" s="10" t="s">
        <v>22</v>
      </c>
    </row>
    <row r="37" ht="108" spans="1:15">
      <c r="A37" s="4">
        <v>35</v>
      </c>
      <c r="B37" s="16"/>
      <c r="C37" s="10" t="s">
        <v>102</v>
      </c>
      <c r="D37" s="4">
        <v>2</v>
      </c>
      <c r="E37" s="7" t="s">
        <v>103</v>
      </c>
      <c r="F37" s="10" t="s">
        <v>104</v>
      </c>
      <c r="G37" s="12"/>
      <c r="H37" s="10">
        <v>3</v>
      </c>
      <c r="I37" s="10">
        <v>91.33</v>
      </c>
      <c r="J37" s="12"/>
      <c r="K37" s="10">
        <v>146128</v>
      </c>
      <c r="L37" s="22">
        <f t="shared" si="2"/>
        <v>43838.4</v>
      </c>
      <c r="M37" s="23" t="str">
        <f t="shared" si="3"/>
        <v>肆万叁仟捌佰叁拾捌元角肆分</v>
      </c>
      <c r="N37" s="24"/>
      <c r="O37" s="6" t="s">
        <v>92</v>
      </c>
    </row>
    <row r="38" ht="108" spans="1:15">
      <c r="A38" s="4">
        <v>36</v>
      </c>
      <c r="B38" s="16"/>
      <c r="C38" s="10" t="s">
        <v>105</v>
      </c>
      <c r="D38" s="4">
        <v>3</v>
      </c>
      <c r="E38" s="7" t="s">
        <v>106</v>
      </c>
      <c r="F38" s="10" t="s">
        <v>107</v>
      </c>
      <c r="G38" s="12"/>
      <c r="H38" s="10">
        <v>3</v>
      </c>
      <c r="I38" s="10">
        <v>196.7</v>
      </c>
      <c r="J38" s="12"/>
      <c r="K38" s="10">
        <v>216370</v>
      </c>
      <c r="L38" s="22">
        <f t="shared" si="2"/>
        <v>64911</v>
      </c>
      <c r="M38" s="23" t="str">
        <f t="shared" si="3"/>
        <v>陆万肆仟玖佰壹拾壹元整</v>
      </c>
      <c r="N38" s="24"/>
      <c r="O38" s="6" t="s">
        <v>108</v>
      </c>
    </row>
    <row r="39" ht="108" spans="1:15">
      <c r="A39" s="4">
        <v>37</v>
      </c>
      <c r="B39" s="17"/>
      <c r="C39" s="10" t="s">
        <v>109</v>
      </c>
      <c r="D39" s="4">
        <v>4</v>
      </c>
      <c r="E39" s="7" t="s">
        <v>110</v>
      </c>
      <c r="F39" s="10" t="s">
        <v>107</v>
      </c>
      <c r="G39" s="12"/>
      <c r="H39" s="10">
        <v>3</v>
      </c>
      <c r="I39" s="10">
        <v>8</v>
      </c>
      <c r="J39" s="12"/>
      <c r="K39" s="10">
        <v>4000</v>
      </c>
      <c r="L39" s="22">
        <f t="shared" si="2"/>
        <v>1200</v>
      </c>
      <c r="M39" s="23" t="str">
        <f t="shared" si="3"/>
        <v>壹仟贰佰元整</v>
      </c>
      <c r="N39" s="24"/>
      <c r="O39" s="6" t="s">
        <v>111</v>
      </c>
    </row>
    <row r="40" ht="54" spans="1:15">
      <c r="A40" s="4">
        <v>38</v>
      </c>
      <c r="B40" s="15" t="s">
        <v>112</v>
      </c>
      <c r="C40" s="10" t="s">
        <v>113</v>
      </c>
      <c r="D40" s="4">
        <v>1</v>
      </c>
      <c r="E40" s="7" t="s">
        <v>114</v>
      </c>
      <c r="F40" s="8" t="s">
        <v>115</v>
      </c>
      <c r="G40" s="12"/>
      <c r="H40" s="10">
        <v>3</v>
      </c>
      <c r="I40" s="10">
        <v>8</v>
      </c>
      <c r="J40" s="12"/>
      <c r="K40" s="10">
        <v>24000</v>
      </c>
      <c r="L40" s="22">
        <f t="shared" si="2"/>
        <v>7200</v>
      </c>
      <c r="M40" s="23" t="str">
        <f t="shared" si="3"/>
        <v>柒仟贰佰元整</v>
      </c>
      <c r="N40" s="10"/>
      <c r="O40" s="25" t="s">
        <v>116</v>
      </c>
    </row>
    <row r="41" ht="40.5" spans="1:15">
      <c r="A41" s="4">
        <v>39</v>
      </c>
      <c r="B41" s="16"/>
      <c r="C41" s="10" t="s">
        <v>117</v>
      </c>
      <c r="D41" s="4">
        <v>2</v>
      </c>
      <c r="E41" s="7" t="s">
        <v>118</v>
      </c>
      <c r="F41" s="11"/>
      <c r="G41" s="12"/>
      <c r="H41" s="10">
        <v>3</v>
      </c>
      <c r="I41" s="10">
        <v>15</v>
      </c>
      <c r="J41" s="12"/>
      <c r="K41" s="10">
        <v>12750</v>
      </c>
      <c r="L41" s="22">
        <f t="shared" si="2"/>
        <v>3825</v>
      </c>
      <c r="M41" s="23" t="str">
        <f t="shared" si="3"/>
        <v>叁仟捌佰贰拾伍元整</v>
      </c>
      <c r="N41" s="10"/>
      <c r="O41" s="10"/>
    </row>
    <row r="42" ht="54" spans="1:15">
      <c r="A42" s="4">
        <v>40</v>
      </c>
      <c r="B42" s="16"/>
      <c r="C42" s="10" t="s">
        <v>119</v>
      </c>
      <c r="D42" s="4">
        <v>3</v>
      </c>
      <c r="E42" s="7" t="s">
        <v>120</v>
      </c>
      <c r="F42" s="11"/>
      <c r="G42" s="12"/>
      <c r="H42" s="10">
        <v>1</v>
      </c>
      <c r="I42" s="10">
        <v>40</v>
      </c>
      <c r="J42" s="12"/>
      <c r="K42" s="10">
        <v>12000</v>
      </c>
      <c r="L42" s="22">
        <f t="shared" si="2"/>
        <v>3600</v>
      </c>
      <c r="M42" s="23" t="str">
        <f t="shared" si="3"/>
        <v>叁仟陆佰元整</v>
      </c>
      <c r="N42" s="10"/>
      <c r="O42" s="10" t="s">
        <v>121</v>
      </c>
    </row>
    <row r="43" ht="54" spans="1:15">
      <c r="A43" s="4">
        <v>41</v>
      </c>
      <c r="B43" s="16"/>
      <c r="C43" s="10" t="s">
        <v>122</v>
      </c>
      <c r="D43" s="4">
        <v>4</v>
      </c>
      <c r="E43" s="7" t="s">
        <v>123</v>
      </c>
      <c r="F43" s="11"/>
      <c r="G43" s="12"/>
      <c r="H43" s="10">
        <v>3</v>
      </c>
      <c r="I43" s="10">
        <v>60</v>
      </c>
      <c r="J43" s="12"/>
      <c r="K43" s="10">
        <v>48000</v>
      </c>
      <c r="L43" s="22">
        <f t="shared" si="2"/>
        <v>14400</v>
      </c>
      <c r="M43" s="23" t="str">
        <f t="shared" si="3"/>
        <v>壹万肆仟肆佰元整</v>
      </c>
      <c r="N43" s="10"/>
      <c r="O43" s="10" t="s">
        <v>116</v>
      </c>
    </row>
    <row r="44" ht="40.5" spans="1:15">
      <c r="A44" s="4">
        <v>42</v>
      </c>
      <c r="B44" s="16"/>
      <c r="C44" s="10" t="s">
        <v>124</v>
      </c>
      <c r="D44" s="4">
        <v>5</v>
      </c>
      <c r="E44" s="7" t="s">
        <v>125</v>
      </c>
      <c r="F44" s="11"/>
      <c r="G44" s="12"/>
      <c r="H44" s="10">
        <v>3</v>
      </c>
      <c r="I44" s="10">
        <v>60</v>
      </c>
      <c r="J44" s="12"/>
      <c r="K44" s="10">
        <v>36000</v>
      </c>
      <c r="L44" s="22">
        <f t="shared" si="2"/>
        <v>10800</v>
      </c>
      <c r="M44" s="23" t="str">
        <f t="shared" si="3"/>
        <v>壹万零捌佰元整</v>
      </c>
      <c r="N44" s="10"/>
      <c r="O44" s="10"/>
    </row>
    <row r="45" ht="40.5" spans="1:15">
      <c r="A45" s="4">
        <v>43</v>
      </c>
      <c r="B45" s="16"/>
      <c r="C45" s="10" t="s">
        <v>126</v>
      </c>
      <c r="D45" s="4">
        <v>6</v>
      </c>
      <c r="E45" s="7" t="s">
        <v>127</v>
      </c>
      <c r="F45" s="11"/>
      <c r="G45" s="12"/>
      <c r="H45" s="10">
        <v>3</v>
      </c>
      <c r="I45" s="10">
        <v>60</v>
      </c>
      <c r="J45" s="12"/>
      <c r="K45" s="10">
        <v>18000</v>
      </c>
      <c r="L45" s="22">
        <f t="shared" si="2"/>
        <v>5400</v>
      </c>
      <c r="M45" s="23" t="str">
        <f t="shared" si="3"/>
        <v>伍仟肆佰元整</v>
      </c>
      <c r="N45" s="10"/>
      <c r="O45" s="10"/>
    </row>
    <row r="46" ht="54" spans="1:15">
      <c r="A46" s="4">
        <v>44</v>
      </c>
      <c r="B46" s="16"/>
      <c r="C46" s="10" t="s">
        <v>128</v>
      </c>
      <c r="D46" s="4">
        <v>7</v>
      </c>
      <c r="E46" s="7" t="s">
        <v>129</v>
      </c>
      <c r="F46" s="11"/>
      <c r="G46" s="12"/>
      <c r="H46" s="10">
        <v>3</v>
      </c>
      <c r="I46" s="10">
        <v>150</v>
      </c>
      <c r="J46" s="12"/>
      <c r="K46" s="10">
        <v>34500</v>
      </c>
      <c r="L46" s="22">
        <f t="shared" si="2"/>
        <v>10350</v>
      </c>
      <c r="M46" s="23" t="str">
        <f t="shared" si="3"/>
        <v>壹万零叁佰伍拾元整</v>
      </c>
      <c r="N46" s="10"/>
      <c r="O46" s="10" t="s">
        <v>130</v>
      </c>
    </row>
    <row r="47" ht="54" spans="1:15">
      <c r="A47" s="4">
        <v>45</v>
      </c>
      <c r="B47" s="17"/>
      <c r="C47" s="10" t="s">
        <v>131</v>
      </c>
      <c r="D47" s="4">
        <v>8</v>
      </c>
      <c r="E47" s="7" t="s">
        <v>132</v>
      </c>
      <c r="F47" s="13"/>
      <c r="G47" s="18"/>
      <c r="H47" s="10">
        <v>1</v>
      </c>
      <c r="I47" s="10">
        <v>845</v>
      </c>
      <c r="J47" s="18"/>
      <c r="K47" s="10">
        <v>661300</v>
      </c>
      <c r="L47" s="22">
        <f t="shared" si="2"/>
        <v>198390</v>
      </c>
      <c r="M47" s="23" t="str">
        <f t="shared" si="3"/>
        <v>壹拾玖万捌仟叁佰玖拾元整</v>
      </c>
      <c r="N47" s="10"/>
      <c r="O47" s="10" t="s">
        <v>121</v>
      </c>
    </row>
    <row r="48" spans="5:5">
      <c r="E48" s="19"/>
    </row>
    <row r="49" spans="5:5">
      <c r="E49" s="19"/>
    </row>
    <row r="50" spans="5:5">
      <c r="E50" s="19"/>
    </row>
    <row r="51" spans="5:5">
      <c r="E51" s="19"/>
    </row>
    <row r="52" spans="5:5">
      <c r="E52" s="19"/>
    </row>
    <row r="53" spans="5:5">
      <c r="E53" s="19"/>
    </row>
    <row r="54" spans="5:5">
      <c r="E54" s="19"/>
    </row>
    <row r="55" spans="5:5">
      <c r="E55" s="19"/>
    </row>
    <row r="56" spans="5:5">
      <c r="E56" s="19"/>
    </row>
    <row r="57" spans="5:5">
      <c r="E57" s="19"/>
    </row>
    <row r="58" spans="5:5">
      <c r="E58" s="19"/>
    </row>
    <row r="59" spans="5:5">
      <c r="E59" s="19"/>
    </row>
    <row r="60" spans="5:5">
      <c r="E60" s="19"/>
    </row>
    <row r="61" spans="5:5">
      <c r="E61" s="19"/>
    </row>
  </sheetData>
  <autoFilter ref="A2:M47">
    <extLst/>
  </autoFilter>
  <mergeCells count="10">
    <mergeCell ref="A1:O1"/>
    <mergeCell ref="B3:B28"/>
    <mergeCell ref="B30:B34"/>
    <mergeCell ref="B36:B39"/>
    <mergeCell ref="B40:B47"/>
    <mergeCell ref="F3:F28"/>
    <mergeCell ref="F30:F34"/>
    <mergeCell ref="F40:F47"/>
    <mergeCell ref="G3:G47"/>
    <mergeCell ref="J3:J4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胡源</dc:creator>
  <cp:lastModifiedBy>刘峰铭</cp:lastModifiedBy>
  <dcterms:created xsi:type="dcterms:W3CDTF">2020-04-07T10:17:00Z</dcterms:created>
  <cp:lastPrinted>2020-04-09T10:02:00Z</cp:lastPrinted>
  <dcterms:modified xsi:type="dcterms:W3CDTF">2022-11-29T10:07:55Z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41D4A6D57F724952A08C5B76D6803AFF</vt:lpwstr>
  </property>
</Properties>
</file>