
<file path=[Content_Types].xml><?xml version="1.0" encoding="utf-8"?>
<Types xmlns="http://schemas.openxmlformats.org/package/2006/content-types">
  <Default Extension="xml" ContentType="application/xml"/>
  <Default Extension="vml" ContentType="application/vnd.openxmlformats-officedocument.vmlDrawing"/>
  <Default Extension="jpeg" ContentType="image/jpeg"/>
  <Default Extension="JPG" ContentType="image/.jp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EsteLivro"/>
  <bookViews>
    <workbookView windowWidth="22188" windowHeight="10500" tabRatio="976" firstSheet="3" activeTab="19"/>
  </bookViews>
  <sheets>
    <sheet name="XXXXXXX" sheetId="2" state="veryHidden" r:id="rId1"/>
    <sheet name="XXXXXX0" sheetId="9" state="veryHidden" r:id="rId2"/>
    <sheet name="Resumo Med" sheetId="22" r:id="rId3"/>
    <sheet name="Cap.1" sheetId="56" r:id="rId4"/>
    <sheet name="Cap.2" sheetId="76" r:id="rId5"/>
    <sheet name="Cap.3墙" sheetId="58" r:id="rId6"/>
    <sheet name="Cap.4抹灰" sheetId="78" r:id="rId7"/>
    <sheet name="Cap.5" sheetId="59" r:id="rId8"/>
    <sheet name="Cap.6" sheetId="60" r:id="rId9"/>
    <sheet name="Cap.7" sheetId="62" r:id="rId10"/>
    <sheet name="Cap.8" sheetId="63" r:id="rId11"/>
    <sheet name="Cap.9" sheetId="74" r:id="rId12"/>
    <sheet name="Cap.10" sheetId="80" r:id="rId13"/>
    <sheet name="Cap.11踢脚线" sheetId="66" r:id="rId14"/>
    <sheet name="Cap.12窗" sheetId="72" r:id="rId15"/>
    <sheet name="门" sheetId="73" r:id="rId16"/>
    <sheet name="Cap. 14门" sheetId="81" r:id="rId17"/>
    <sheet name="Cap.15卫浴设备" sheetId="71" r:id="rId18"/>
    <sheet name="Cap.16" sheetId="83" r:id="rId19"/>
    <sheet name="Cap.17" sheetId="79" r:id="rId20"/>
    <sheet name="ARQ 汇总表" sheetId="77" r:id="rId21"/>
  </sheets>
  <definedNames>
    <definedName name="_xlnm.Print_Area" localSheetId="20">'ARQ 汇总表'!$A$1:$F$146</definedName>
    <definedName name="_xlnm.Print_Area" localSheetId="3">Cap.1!$A$1:$I$14</definedName>
    <definedName name="_xlnm.Print_Area" localSheetId="13">Cap.11踢脚线!$A$1:$I$28</definedName>
    <definedName name="_xlnm.Print_Area" localSheetId="14">Cap.12窗!$A$1:$I$16</definedName>
    <definedName name="_xlnm.Print_Area" localSheetId="15">门!$A$1:$I$29</definedName>
    <definedName name="_xlnm.Print_Area" localSheetId="17">Cap.15卫浴设备!$A$1:$I$37</definedName>
    <definedName name="_xlnm.Print_Area" localSheetId="19">Cap.17!$A$1:$I$15</definedName>
    <definedName name="_xlnm.Print_Area" localSheetId="4">Cap.2!$A$1:$I$11</definedName>
    <definedName name="_xlnm.Print_Area" localSheetId="5">Cap.3墙!$A$1:$I$34</definedName>
    <definedName name="_xlnm.Print_Area" localSheetId="6">Cap.4抹灰!$A$1:$I$18</definedName>
    <definedName name="_xlnm.Print_Area" localSheetId="7">Cap.5!$A$1:$I$21</definedName>
    <definedName name="_xlnm.Print_Area" localSheetId="8">Cap.6!$A$1:$I$15</definedName>
    <definedName name="_xlnm.Print_Area" localSheetId="9">Cap.7!$A$1:$I$43</definedName>
    <definedName name="_xlnm.Print_Area" localSheetId="10">Cap.8!$A$1:$I$46</definedName>
    <definedName name="_xlnm.Print_Area" localSheetId="11">Cap.9!$A$1:$I$8</definedName>
    <definedName name="_xlnm.Print_Area" localSheetId="2">'Resumo Med'!$A$1:$E$43</definedName>
    <definedName name="_xlnm.Print_Titles" localSheetId="20">'ARQ 汇总表'!$1:$17</definedName>
    <definedName name="_xlnm.Print_Titles" localSheetId="3">Cap.1!$1:$7</definedName>
    <definedName name="_xlnm.Print_Titles" localSheetId="13">Cap.11踢脚线!$1:$7</definedName>
    <definedName name="_xlnm.Print_Titles" localSheetId="14">Cap.12窗!$1:$7</definedName>
    <definedName name="_xlnm.Print_Titles" localSheetId="15">门!$1:$7</definedName>
    <definedName name="_xlnm.Print_Titles" localSheetId="17">Cap.15卫浴设备!$1:$7</definedName>
    <definedName name="_xlnm.Print_Titles" localSheetId="5">Cap.3墙!$1:$7</definedName>
    <definedName name="_xlnm.Print_Titles" localSheetId="7">Cap.5!$1:$7</definedName>
    <definedName name="_xlnm.Print_Titles" localSheetId="8">Cap.6!$1:$7</definedName>
    <definedName name="_xlnm.Print_Titles" localSheetId="9">Cap.7!$1:$7</definedName>
    <definedName name="_xlnm.Print_Titles" localSheetId="10">Cap.8!$1:$7</definedName>
    <definedName name="_xlnm.Print_Titles" localSheetId="11">Cap.9!$1:$7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<sst xmlns="http://schemas.openxmlformats.org/spreadsheetml/2006/main" count="594" uniqueCount="286">
  <si>
    <r>
      <rPr>
        <sz val="12"/>
        <rFont val="Century Gothic"/>
        <charset val="134"/>
      </rPr>
      <t>### **</t>
    </r>
    <r>
      <rPr>
        <sz val="12"/>
        <rFont val="宋体"/>
        <charset val="134"/>
      </rPr>
      <t>新波尔图卡约</t>
    </r>
    <r>
      <rPr>
        <sz val="12"/>
        <rFont val="Century Gothic"/>
        <charset val="134"/>
      </rPr>
      <t>_</t>
    </r>
    <r>
      <rPr>
        <sz val="12"/>
        <rFont val="宋体"/>
        <charset val="134"/>
      </rPr>
      <t>卡宾达大楼</t>
    </r>
    <r>
      <rPr>
        <sz val="12"/>
        <rFont val="Century Gothic"/>
        <charset val="134"/>
      </rPr>
      <t xml:space="preserve">**  
**04_IS PS </t>
    </r>
    <r>
      <rPr>
        <sz val="12"/>
        <rFont val="宋体"/>
        <charset val="134"/>
      </rPr>
      <t>大楼</t>
    </r>
    <r>
      <rPr>
        <sz val="12"/>
        <rFont val="Century Gothic"/>
        <charset val="134"/>
      </rPr>
      <t>**  
**</t>
    </r>
    <r>
      <rPr>
        <sz val="12"/>
        <rFont val="宋体"/>
        <charset val="134"/>
      </rPr>
      <t>建筑</t>
    </r>
    <r>
      <rPr>
        <sz val="12"/>
        <rFont val="Century Gothic"/>
        <charset val="134"/>
      </rPr>
      <t xml:space="preserve">**  
</t>
    </r>
    <r>
      <rPr>
        <sz val="12"/>
        <rFont val="宋体"/>
        <charset val="134"/>
      </rPr>
      <t>执行项目</t>
    </r>
    <r>
      <rPr>
        <sz val="12"/>
        <rFont val="Century Gothic"/>
        <charset val="134"/>
      </rPr>
      <t xml:space="preserve">  
**2025</t>
    </r>
    <r>
      <rPr>
        <sz val="12"/>
        <rFont val="宋体"/>
        <charset val="134"/>
      </rPr>
      <t>年</t>
    </r>
    <r>
      <rPr>
        <sz val="12"/>
        <rFont val="Century Gothic"/>
        <charset val="134"/>
      </rPr>
      <t>1</t>
    </r>
    <r>
      <rPr>
        <sz val="12"/>
        <rFont val="宋体"/>
        <charset val="134"/>
      </rPr>
      <t>月</t>
    </r>
    <r>
      <rPr>
        <sz val="12"/>
        <rFont val="Century Gothic"/>
        <charset val="134"/>
      </rPr>
      <t>**  
### **</t>
    </r>
    <r>
      <rPr>
        <sz val="12"/>
        <rFont val="宋体"/>
        <charset val="134"/>
      </rPr>
      <t>测量</t>
    </r>
    <r>
      <rPr>
        <sz val="12"/>
        <rFont val="Century Gothic"/>
        <charset val="134"/>
      </rPr>
      <t>**  
- **</t>
    </r>
    <r>
      <rPr>
        <sz val="12"/>
        <rFont val="宋体"/>
        <charset val="134"/>
      </rPr>
      <t>第</t>
    </r>
    <r>
      <rPr>
        <sz val="12"/>
        <rFont val="Century Gothic"/>
        <charset val="134"/>
      </rPr>
      <t>1</t>
    </r>
    <r>
      <rPr>
        <sz val="12"/>
        <rFont val="宋体"/>
        <charset val="134"/>
      </rPr>
      <t>章</t>
    </r>
    <r>
      <rPr>
        <sz val="12"/>
        <rFont val="Century Gothic"/>
        <charset val="134"/>
      </rPr>
      <t xml:space="preserve">** - </t>
    </r>
    <r>
      <rPr>
        <sz val="12"/>
        <rFont val="宋体"/>
        <charset val="134"/>
      </rPr>
      <t>场地与安全计划</t>
    </r>
    <r>
      <rPr>
        <sz val="12"/>
        <rFont val="Century Gothic"/>
        <charset val="134"/>
      </rPr>
      <t xml:space="preserve">  
- **</t>
    </r>
    <r>
      <rPr>
        <sz val="12"/>
        <rFont val="宋体"/>
        <charset val="134"/>
      </rPr>
      <t>第</t>
    </r>
    <r>
      <rPr>
        <sz val="12"/>
        <rFont val="Century Gothic"/>
        <charset val="134"/>
      </rPr>
      <t>2</t>
    </r>
    <r>
      <rPr>
        <sz val="12"/>
        <rFont val="宋体"/>
        <charset val="134"/>
      </rPr>
      <t>章</t>
    </r>
    <r>
      <rPr>
        <sz val="12"/>
        <rFont val="Century Gothic"/>
        <charset val="134"/>
      </rPr>
      <t xml:space="preserve">** - </t>
    </r>
    <r>
      <rPr>
        <sz val="12"/>
        <rFont val="宋体"/>
        <charset val="134"/>
      </rPr>
      <t>拆除</t>
    </r>
    <r>
      <rPr>
        <sz val="12"/>
        <rFont val="Century Gothic"/>
        <charset val="134"/>
      </rPr>
      <t>/</t>
    </r>
    <r>
      <rPr>
        <sz val="12"/>
        <rFont val="宋体"/>
        <charset val="134"/>
      </rPr>
      <t>移除</t>
    </r>
    <r>
      <rPr>
        <sz val="12"/>
        <rFont val="Century Gothic"/>
        <charset val="134"/>
      </rPr>
      <t xml:space="preserve">  
- **</t>
    </r>
    <r>
      <rPr>
        <sz val="12"/>
        <rFont val="宋体"/>
        <charset val="134"/>
      </rPr>
      <t>第</t>
    </r>
    <r>
      <rPr>
        <sz val="12"/>
        <rFont val="Century Gothic"/>
        <charset val="134"/>
      </rPr>
      <t>3</t>
    </r>
    <r>
      <rPr>
        <sz val="12"/>
        <rFont val="宋体"/>
        <charset val="134"/>
      </rPr>
      <t>章</t>
    </r>
    <r>
      <rPr>
        <sz val="12"/>
        <rFont val="Century Gothic"/>
        <charset val="134"/>
      </rPr>
      <t xml:space="preserve">** - </t>
    </r>
    <r>
      <rPr>
        <sz val="12"/>
        <rFont val="宋体"/>
        <charset val="134"/>
      </rPr>
      <t>施工</t>
    </r>
    <r>
      <rPr>
        <sz val="12"/>
        <rFont val="Century Gothic"/>
        <charset val="134"/>
      </rPr>
      <t xml:space="preserve">  
- **</t>
    </r>
    <r>
      <rPr>
        <sz val="12"/>
        <rFont val="宋体"/>
        <charset val="134"/>
      </rPr>
      <t>第</t>
    </r>
    <r>
      <rPr>
        <sz val="12"/>
        <rFont val="Century Gothic"/>
        <charset val="134"/>
      </rPr>
      <t>4</t>
    </r>
    <r>
      <rPr>
        <sz val="12"/>
        <rFont val="宋体"/>
        <charset val="134"/>
      </rPr>
      <t>章</t>
    </r>
    <r>
      <rPr>
        <sz val="12"/>
        <rFont val="Century Gothic"/>
        <charset val="134"/>
      </rPr>
      <t xml:space="preserve">** - </t>
    </r>
    <r>
      <rPr>
        <sz val="12"/>
        <rFont val="宋体"/>
        <charset val="134"/>
      </rPr>
      <t>修复</t>
    </r>
    <r>
      <rPr>
        <sz val="12"/>
        <rFont val="Century Gothic"/>
        <charset val="134"/>
      </rPr>
      <t xml:space="preserve">  
- **</t>
    </r>
    <r>
      <rPr>
        <sz val="12"/>
        <rFont val="宋体"/>
        <charset val="134"/>
      </rPr>
      <t>第</t>
    </r>
    <r>
      <rPr>
        <sz val="12"/>
        <rFont val="Century Gothic"/>
        <charset val="134"/>
      </rPr>
      <t>5</t>
    </r>
    <r>
      <rPr>
        <sz val="12"/>
        <rFont val="宋体"/>
        <charset val="134"/>
      </rPr>
      <t>章</t>
    </r>
    <r>
      <rPr>
        <sz val="12"/>
        <rFont val="Century Gothic"/>
        <charset val="134"/>
      </rPr>
      <t xml:space="preserve">** - </t>
    </r>
    <r>
      <rPr>
        <sz val="12"/>
        <rFont val="宋体"/>
        <charset val="134"/>
      </rPr>
      <t>地面</t>
    </r>
    <r>
      <rPr>
        <sz val="12"/>
        <rFont val="Century Gothic"/>
        <charset val="134"/>
      </rPr>
      <t>/</t>
    </r>
    <r>
      <rPr>
        <sz val="12"/>
        <rFont val="宋体"/>
        <charset val="134"/>
      </rPr>
      <t>填充</t>
    </r>
    <r>
      <rPr>
        <sz val="12"/>
        <rFont val="Century Gothic"/>
        <charset val="134"/>
      </rPr>
      <t xml:space="preserve">  
- **</t>
    </r>
    <r>
      <rPr>
        <sz val="12"/>
        <rFont val="宋体"/>
        <charset val="134"/>
      </rPr>
      <t>第</t>
    </r>
    <r>
      <rPr>
        <sz val="12"/>
        <rFont val="Century Gothic"/>
        <charset val="134"/>
      </rPr>
      <t>6</t>
    </r>
    <r>
      <rPr>
        <sz val="12"/>
        <rFont val="宋体"/>
        <charset val="134"/>
      </rPr>
      <t>章</t>
    </r>
    <r>
      <rPr>
        <sz val="12"/>
        <rFont val="Century Gothic"/>
        <charset val="134"/>
      </rPr>
      <t xml:space="preserve">** - </t>
    </r>
    <r>
      <rPr>
        <sz val="12"/>
        <rFont val="宋体"/>
        <charset val="134"/>
      </rPr>
      <t>防水</t>
    </r>
    <r>
      <rPr>
        <sz val="12"/>
        <rFont val="Century Gothic"/>
        <charset val="134"/>
      </rPr>
      <t>/</t>
    </r>
    <r>
      <rPr>
        <sz val="12"/>
        <rFont val="宋体"/>
        <charset val="134"/>
      </rPr>
      <t>隔热</t>
    </r>
    <r>
      <rPr>
        <sz val="12"/>
        <rFont val="Century Gothic"/>
        <charset val="134"/>
      </rPr>
      <t xml:space="preserve">  
- **</t>
    </r>
    <r>
      <rPr>
        <sz val="12"/>
        <rFont val="宋体"/>
        <charset val="134"/>
      </rPr>
      <t>第</t>
    </r>
    <r>
      <rPr>
        <sz val="12"/>
        <rFont val="Century Gothic"/>
        <charset val="134"/>
      </rPr>
      <t>7</t>
    </r>
    <r>
      <rPr>
        <sz val="12"/>
        <rFont val="宋体"/>
        <charset val="134"/>
      </rPr>
      <t>章</t>
    </r>
    <r>
      <rPr>
        <sz val="12"/>
        <rFont val="Century Gothic"/>
        <charset val="134"/>
      </rPr>
      <t xml:space="preserve">** - </t>
    </r>
    <r>
      <rPr>
        <sz val="12"/>
        <rFont val="宋体"/>
        <charset val="134"/>
      </rPr>
      <t>屋顶工程</t>
    </r>
    <r>
      <rPr>
        <sz val="12"/>
        <rFont val="Century Gothic"/>
        <charset val="134"/>
      </rPr>
      <t xml:space="preserve">  
- **</t>
    </r>
    <r>
      <rPr>
        <sz val="12"/>
        <rFont val="宋体"/>
        <charset val="134"/>
      </rPr>
      <t>第</t>
    </r>
    <r>
      <rPr>
        <sz val="12"/>
        <rFont val="Century Gothic"/>
        <charset val="134"/>
      </rPr>
      <t>8</t>
    </r>
    <r>
      <rPr>
        <sz val="12"/>
        <rFont val="宋体"/>
        <charset val="134"/>
      </rPr>
      <t>章</t>
    </r>
    <r>
      <rPr>
        <sz val="12"/>
        <rFont val="Century Gothic"/>
        <charset val="134"/>
      </rPr>
      <t xml:space="preserve">** - </t>
    </r>
    <r>
      <rPr>
        <sz val="12"/>
        <rFont val="宋体"/>
        <charset val="134"/>
      </rPr>
      <t>覆盖层</t>
    </r>
    <r>
      <rPr>
        <sz val="12"/>
        <rFont val="Century Gothic"/>
        <charset val="134"/>
      </rPr>
      <t xml:space="preserve">  
- **</t>
    </r>
    <r>
      <rPr>
        <sz val="12"/>
        <rFont val="宋体"/>
        <charset val="134"/>
      </rPr>
      <t>第</t>
    </r>
    <r>
      <rPr>
        <sz val="12"/>
        <rFont val="Century Gothic"/>
        <charset val="134"/>
      </rPr>
      <t>9</t>
    </r>
    <r>
      <rPr>
        <sz val="12"/>
        <rFont val="宋体"/>
        <charset val="134"/>
      </rPr>
      <t>章</t>
    </r>
    <r>
      <rPr>
        <sz val="12"/>
        <rFont val="Century Gothic"/>
        <charset val="134"/>
      </rPr>
      <t xml:space="preserve">** - </t>
    </r>
    <r>
      <rPr>
        <sz val="12"/>
        <rFont val="宋体"/>
        <charset val="134"/>
      </rPr>
      <t>屋面工程</t>
    </r>
    <r>
      <rPr>
        <sz val="12"/>
        <rFont val="Century Gothic"/>
        <charset val="134"/>
      </rPr>
      <t xml:space="preserve">  
- **</t>
    </r>
    <r>
      <rPr>
        <sz val="12"/>
        <rFont val="宋体"/>
        <charset val="134"/>
      </rPr>
      <t>第</t>
    </r>
    <r>
      <rPr>
        <sz val="12"/>
        <rFont val="Century Gothic"/>
        <charset val="134"/>
      </rPr>
      <t>10</t>
    </r>
    <r>
      <rPr>
        <sz val="12"/>
        <rFont val="宋体"/>
        <charset val="134"/>
      </rPr>
      <t>章</t>
    </r>
    <r>
      <rPr>
        <sz val="12"/>
        <rFont val="Century Gothic"/>
        <charset val="134"/>
      </rPr>
      <t xml:space="preserve">** - </t>
    </r>
    <r>
      <rPr>
        <sz val="12"/>
        <rFont val="宋体"/>
        <charset val="134"/>
      </rPr>
      <t>油漆</t>
    </r>
    <r>
      <rPr>
        <sz val="12"/>
        <rFont val="Century Gothic"/>
        <charset val="134"/>
      </rPr>
      <t xml:space="preserve">  
- **</t>
    </r>
    <r>
      <rPr>
        <sz val="12"/>
        <rFont val="宋体"/>
        <charset val="134"/>
      </rPr>
      <t>第</t>
    </r>
    <r>
      <rPr>
        <sz val="12"/>
        <rFont val="Century Gothic"/>
        <charset val="134"/>
      </rPr>
      <t>11</t>
    </r>
    <r>
      <rPr>
        <sz val="12"/>
        <rFont val="宋体"/>
        <charset val="134"/>
      </rPr>
      <t>章</t>
    </r>
    <r>
      <rPr>
        <sz val="12"/>
        <rFont val="Century Gothic"/>
        <charset val="134"/>
      </rPr>
      <t xml:space="preserve">** - </t>
    </r>
    <r>
      <rPr>
        <sz val="12"/>
        <rFont val="宋体"/>
        <charset val="134"/>
      </rPr>
      <t>门</t>
    </r>
    <r>
      <rPr>
        <sz val="12"/>
        <rFont val="Century Gothic"/>
        <charset val="134"/>
      </rPr>
      <t xml:space="preserve">  
- **</t>
    </r>
    <r>
      <rPr>
        <sz val="12"/>
        <rFont val="宋体"/>
        <charset val="134"/>
      </rPr>
      <t>第</t>
    </r>
    <r>
      <rPr>
        <sz val="12"/>
        <rFont val="Century Gothic"/>
        <charset val="134"/>
      </rPr>
      <t>12</t>
    </r>
    <r>
      <rPr>
        <sz val="12"/>
        <rFont val="宋体"/>
        <charset val="134"/>
      </rPr>
      <t>章</t>
    </r>
    <r>
      <rPr>
        <sz val="12"/>
        <rFont val="Century Gothic"/>
        <charset val="134"/>
      </rPr>
      <t xml:space="preserve">** - </t>
    </r>
    <r>
      <rPr>
        <sz val="12"/>
        <rFont val="宋体"/>
        <charset val="134"/>
      </rPr>
      <t>窗框安装</t>
    </r>
    <r>
      <rPr>
        <sz val="12"/>
        <rFont val="Century Gothic"/>
        <charset val="134"/>
      </rPr>
      <t xml:space="preserve">  
- **</t>
    </r>
    <r>
      <rPr>
        <sz val="12"/>
        <rFont val="宋体"/>
        <charset val="134"/>
      </rPr>
      <t>第</t>
    </r>
    <r>
      <rPr>
        <sz val="12"/>
        <rFont val="Century Gothic"/>
        <charset val="134"/>
      </rPr>
      <t>13</t>
    </r>
    <r>
      <rPr>
        <sz val="12"/>
        <rFont val="宋体"/>
        <charset val="134"/>
      </rPr>
      <t>章</t>
    </r>
    <r>
      <rPr>
        <sz val="12"/>
        <rFont val="Century Gothic"/>
        <charset val="134"/>
      </rPr>
      <t xml:space="preserve">** - </t>
    </r>
    <r>
      <rPr>
        <sz val="12"/>
        <rFont val="宋体"/>
        <charset val="134"/>
      </rPr>
      <t>木工窗户</t>
    </r>
    <r>
      <rPr>
        <sz val="12"/>
        <rFont val="Century Gothic"/>
        <charset val="134"/>
      </rPr>
      <t xml:space="preserve">  
- **</t>
    </r>
    <r>
      <rPr>
        <sz val="12"/>
        <rFont val="宋体"/>
        <charset val="134"/>
      </rPr>
      <t>第</t>
    </r>
    <r>
      <rPr>
        <sz val="12"/>
        <rFont val="Century Gothic"/>
        <charset val="134"/>
      </rPr>
      <t>14</t>
    </r>
    <r>
      <rPr>
        <sz val="12"/>
        <rFont val="宋体"/>
        <charset val="134"/>
      </rPr>
      <t>章</t>
    </r>
    <r>
      <rPr>
        <sz val="12"/>
        <rFont val="Century Gothic"/>
        <charset val="134"/>
      </rPr>
      <t xml:space="preserve">** - </t>
    </r>
    <r>
      <rPr>
        <sz val="12"/>
        <rFont val="宋体"/>
        <charset val="134"/>
      </rPr>
      <t>金属板加工</t>
    </r>
    <r>
      <rPr>
        <sz val="12"/>
        <rFont val="Century Gothic"/>
        <charset val="134"/>
      </rPr>
      <t xml:space="preserve">  
- **</t>
    </r>
    <r>
      <rPr>
        <sz val="12"/>
        <rFont val="宋体"/>
        <charset val="134"/>
      </rPr>
      <t>第</t>
    </r>
    <r>
      <rPr>
        <sz val="12"/>
        <rFont val="Century Gothic"/>
        <charset val="134"/>
      </rPr>
      <t>15</t>
    </r>
    <r>
      <rPr>
        <sz val="12"/>
        <rFont val="宋体"/>
        <charset val="134"/>
      </rPr>
      <t>章</t>
    </r>
    <r>
      <rPr>
        <sz val="12"/>
        <rFont val="Century Gothic"/>
        <charset val="134"/>
      </rPr>
      <t xml:space="preserve">** - </t>
    </r>
    <r>
      <rPr>
        <sz val="12"/>
        <rFont val="宋体"/>
        <charset val="134"/>
      </rPr>
      <t>设备及配件</t>
    </r>
    <r>
      <rPr>
        <sz val="12"/>
        <rFont val="Century Gothic"/>
        <charset val="134"/>
      </rPr>
      <t xml:space="preserve">  
- **</t>
    </r>
    <r>
      <rPr>
        <sz val="12"/>
        <rFont val="宋体"/>
        <charset val="134"/>
      </rPr>
      <t>第</t>
    </r>
    <r>
      <rPr>
        <sz val="12"/>
        <rFont val="Century Gothic"/>
        <charset val="134"/>
      </rPr>
      <t>16</t>
    </r>
    <r>
      <rPr>
        <sz val="12"/>
        <rFont val="宋体"/>
        <charset val="134"/>
      </rPr>
      <t>章</t>
    </r>
    <r>
      <rPr>
        <sz val="12"/>
        <rFont val="Century Gothic"/>
        <charset val="134"/>
      </rPr>
      <t xml:space="preserve">** - </t>
    </r>
    <r>
      <rPr>
        <sz val="12"/>
        <rFont val="宋体"/>
        <charset val="134"/>
      </rPr>
      <t>家具</t>
    </r>
    <r>
      <rPr>
        <sz val="12"/>
        <rFont val="Century Gothic"/>
        <charset val="134"/>
      </rPr>
      <t xml:space="preserve">  
- **</t>
    </r>
    <r>
      <rPr>
        <sz val="12"/>
        <rFont val="宋体"/>
        <charset val="134"/>
      </rPr>
      <t>第</t>
    </r>
    <r>
      <rPr>
        <sz val="12"/>
        <rFont val="Century Gothic"/>
        <charset val="134"/>
      </rPr>
      <t>17</t>
    </r>
    <r>
      <rPr>
        <sz val="12"/>
        <rFont val="宋体"/>
        <charset val="134"/>
      </rPr>
      <t>章</t>
    </r>
    <r>
      <rPr>
        <sz val="12"/>
        <rFont val="Century Gothic"/>
        <charset val="134"/>
      </rPr>
      <t xml:space="preserve">** - </t>
    </r>
    <r>
      <rPr>
        <sz val="12"/>
        <rFont val="宋体"/>
        <charset val="134"/>
      </rPr>
      <t>杂项</t>
    </r>
  </si>
  <si>
    <t>Measurements</t>
  </si>
  <si>
    <t>Artº</t>
  </si>
  <si>
    <t>Description</t>
  </si>
  <si>
    <t>the same</t>
  </si>
  <si>
    <t>Leng</t>
  </si>
  <si>
    <t>Width</t>
  </si>
  <si>
    <t>Alt</t>
  </si>
  <si>
    <t>Elementary</t>
  </si>
  <si>
    <t>Partial</t>
  </si>
  <si>
    <t>Total</t>
  </si>
  <si>
    <t>1.1</t>
  </si>
  <si>
    <t>Shipyard</t>
  </si>
  <si>
    <t>1.1.1</t>
  </si>
  <si>
    <r>
      <rPr>
        <sz val="10"/>
        <rFont val="宋体"/>
        <charset val="134"/>
      </rPr>
      <t>船厂的组装、施工、维护、拆卸和拆除，需符合职业安全、卫生和健康方面的要求，恢复所有需要执行的地役权和通行权，实施</t>
    </r>
    <r>
      <rPr>
        <sz val="10"/>
        <rFont val="Century Gothic"/>
        <charset val="134"/>
      </rPr>
      <t>**PPGRCD**</t>
    </r>
    <r>
      <rPr>
        <sz val="10"/>
        <rFont val="宋体"/>
        <charset val="134"/>
      </rPr>
      <t>（建筑废弃物管理计划），制定并执行</t>
    </r>
    <r>
      <rPr>
        <sz val="10"/>
        <rFont val="Century Gothic"/>
        <charset val="134"/>
      </rPr>
      <t>**</t>
    </r>
    <r>
      <rPr>
        <sz val="10"/>
        <rFont val="宋体"/>
        <charset val="134"/>
      </rPr>
      <t>安全与健康计划</t>
    </r>
    <r>
      <rPr>
        <sz val="10"/>
        <rFont val="Century Gothic"/>
        <charset val="134"/>
      </rPr>
      <t>**</t>
    </r>
    <r>
      <rPr>
        <sz val="10"/>
        <rFont val="宋体"/>
        <charset val="134"/>
      </rPr>
      <t>，准备各种专业领域的</t>
    </r>
    <r>
      <rPr>
        <sz val="10"/>
        <rFont val="Century Gothic"/>
        <charset val="134"/>
      </rPr>
      <t>**</t>
    </r>
    <r>
      <rPr>
        <sz val="10"/>
        <rFont val="宋体"/>
        <charset val="134"/>
      </rPr>
      <t>最终图纸</t>
    </r>
    <r>
      <rPr>
        <sz val="10"/>
        <rFont val="Century Gothic"/>
        <charset val="134"/>
      </rPr>
      <t>**</t>
    </r>
    <r>
      <rPr>
        <sz val="10"/>
        <rFont val="宋体"/>
        <charset val="134"/>
      </rPr>
      <t>和</t>
    </r>
    <r>
      <rPr>
        <sz val="10"/>
        <rFont val="Century Gothic"/>
        <charset val="134"/>
      </rPr>
      <t>**</t>
    </r>
    <r>
      <rPr>
        <sz val="10"/>
        <rFont val="宋体"/>
        <charset val="134"/>
      </rPr>
      <t>用户手册</t>
    </r>
    <r>
      <rPr>
        <sz val="10"/>
        <rFont val="Century Gothic"/>
        <charset val="134"/>
      </rPr>
      <t>**</t>
    </r>
    <r>
      <rPr>
        <sz val="10"/>
        <rFont val="宋体"/>
        <charset val="134"/>
      </rPr>
      <t>，以及修建现场通道及其内部通行道路，确保符合现行法律法规的要求。</t>
    </r>
    <r>
      <rPr>
        <sz val="10"/>
        <rFont val="Century Gothic"/>
        <charset val="134"/>
      </rPr>
      <t xml:space="preserve">  
</t>
    </r>
    <r>
      <rPr>
        <sz val="10"/>
        <rFont val="宋体"/>
        <charset val="134"/>
      </rPr>
      <t>包括所有必要的</t>
    </r>
    <r>
      <rPr>
        <sz val="10"/>
        <rFont val="Century Gothic"/>
        <charset val="134"/>
      </rPr>
      <t>**</t>
    </r>
    <r>
      <rPr>
        <sz val="10"/>
        <rFont val="宋体"/>
        <charset val="134"/>
      </rPr>
      <t>设施、设备和基础设施</t>
    </r>
    <r>
      <rPr>
        <sz val="10"/>
        <rFont val="Century Gothic"/>
        <charset val="134"/>
      </rPr>
      <t>**</t>
    </r>
    <r>
      <rPr>
        <sz val="10"/>
        <rFont val="宋体"/>
        <charset val="134"/>
      </rPr>
      <t>，以支持和执行合同，例如</t>
    </r>
    <r>
      <rPr>
        <sz val="10"/>
        <rFont val="Century Gothic"/>
        <charset val="134"/>
      </rPr>
      <t>**</t>
    </r>
    <r>
      <rPr>
        <sz val="10"/>
        <rFont val="宋体"/>
        <charset val="134"/>
      </rPr>
      <t>脚手架、临时屋顶、标识牌、工地围栏</t>
    </r>
    <r>
      <rPr>
        <sz val="10"/>
        <rFont val="Century Gothic"/>
        <charset val="134"/>
      </rPr>
      <t>**</t>
    </r>
    <r>
      <rPr>
        <sz val="10"/>
        <rFont val="宋体"/>
        <charset val="134"/>
      </rPr>
      <t>，设备的调配以开展工作，以及</t>
    </r>
    <r>
      <rPr>
        <sz val="10"/>
        <rFont val="Century Gothic"/>
        <charset val="134"/>
      </rPr>
      <t>**</t>
    </r>
    <r>
      <rPr>
        <sz val="10"/>
        <rFont val="宋体"/>
        <charset val="134"/>
      </rPr>
      <t>施工范围内的最终清理</t>
    </r>
    <r>
      <rPr>
        <sz val="10"/>
        <rFont val="Century Gothic"/>
        <charset val="134"/>
      </rPr>
      <t>**</t>
    </r>
    <r>
      <rPr>
        <sz val="10"/>
        <rFont val="宋体"/>
        <charset val="134"/>
      </rPr>
      <t>，同时涵盖所有必要的施工工作和材料。</t>
    </r>
  </si>
  <si>
    <t>vg</t>
  </si>
  <si>
    <t>1.2</t>
  </si>
  <si>
    <r>
      <rPr>
        <b/>
        <sz val="10"/>
        <rFont val="Century Gothic"/>
        <charset val="134"/>
      </rPr>
      <t>Final Screenshots</t>
    </r>
    <r>
      <rPr>
        <b/>
        <sz val="10"/>
        <rFont val="宋体"/>
        <charset val="134"/>
      </rPr>
      <t>最终截图</t>
    </r>
  </si>
  <si>
    <t>1.2.1</t>
  </si>
  <si>
    <r>
      <rPr>
        <sz val="10"/>
        <rFont val="Century Gothic"/>
        <charset val="134"/>
      </rPr>
      <t xml:space="preserve">Execution and supply to the Owner of the Work, the final screens of the work in digital format.
</t>
    </r>
    <r>
      <rPr>
        <sz val="10"/>
        <rFont val="宋体"/>
        <charset val="134"/>
      </rPr>
      <t>以数字格式向作品所有者交付最终屏幕。</t>
    </r>
  </si>
  <si>
    <t>Medições</t>
  </si>
  <si>
    <t>Descrição</t>
  </si>
  <si>
    <t>iguais</t>
  </si>
  <si>
    <t>Comp</t>
  </si>
  <si>
    <t>Larg</t>
  </si>
  <si>
    <t>Elementar</t>
  </si>
  <si>
    <t>Parcial</t>
  </si>
  <si>
    <t>3</t>
  </si>
  <si>
    <t>3.1</t>
  </si>
  <si>
    <r>
      <rPr>
        <b/>
        <sz val="10"/>
        <rFont val="Century Gothic"/>
        <charset val="134"/>
      </rPr>
      <t>Paredes Exteriores-</t>
    </r>
    <r>
      <rPr>
        <b/>
        <sz val="10"/>
        <rFont val="宋体"/>
        <charset val="134"/>
      </rPr>
      <t>外墙砌筑</t>
    </r>
  </si>
  <si>
    <t>3.1.1</t>
  </si>
  <si>
    <r>
      <rPr>
        <sz val="10"/>
        <rFont val="宋体"/>
        <charset val="134"/>
      </rPr>
      <t>供应和建造</t>
    </r>
    <r>
      <rPr>
        <sz val="10"/>
        <rFont val="Century Gothic"/>
        <charset val="134"/>
      </rPr>
      <t xml:space="preserve"> 40x20x20 </t>
    </r>
    <r>
      <rPr>
        <sz val="10"/>
        <rFont val="宋体"/>
        <charset val="134"/>
      </rPr>
      <t>厘米的空心混凝土砌块墙，以</t>
    </r>
    <r>
      <rPr>
        <sz val="10"/>
        <rFont val="Century Gothic"/>
        <charset val="134"/>
      </rPr>
      <t xml:space="preserve"> 1</t>
    </r>
    <r>
      <rPr>
        <sz val="10"/>
        <rFont val="宋体"/>
        <charset val="134"/>
      </rPr>
      <t>：</t>
    </r>
    <r>
      <rPr>
        <sz val="10"/>
        <rFont val="Century Gothic"/>
        <charset val="134"/>
      </rPr>
      <t xml:space="preserve">4 </t>
    </r>
    <r>
      <rPr>
        <sz val="10"/>
        <rFont val="宋体"/>
        <charset val="134"/>
      </rPr>
      <t>的比例铺设水泥和砂浆，包括比例为</t>
    </r>
    <r>
      <rPr>
        <sz val="10"/>
        <rFont val="Century Gothic"/>
        <charset val="134"/>
      </rPr>
      <t xml:space="preserve"> 1</t>
    </r>
    <r>
      <rPr>
        <sz val="10"/>
        <rFont val="宋体"/>
        <charset val="134"/>
      </rPr>
      <t>：</t>
    </r>
    <r>
      <rPr>
        <sz val="10"/>
        <rFont val="Century Gothic"/>
        <charset val="134"/>
      </rPr>
      <t xml:space="preserve">3 </t>
    </r>
    <r>
      <rPr>
        <sz val="10"/>
        <rFont val="宋体"/>
        <charset val="134"/>
      </rPr>
      <t>的水泥和砂浆、混凝土门楣以及良好饰面所需的所有工作。</t>
    </r>
  </si>
  <si>
    <t>m²</t>
  </si>
  <si>
    <t>3.2</t>
  </si>
  <si>
    <r>
      <rPr>
        <b/>
        <sz val="10"/>
        <rFont val="Century Gothic"/>
        <charset val="134"/>
      </rPr>
      <t>Interior Walls-</t>
    </r>
    <r>
      <rPr>
        <b/>
        <sz val="10"/>
        <rFont val="宋体"/>
        <charset val="134"/>
      </rPr>
      <t>内墙砌筑</t>
    </r>
  </si>
  <si>
    <r>
      <rPr>
        <sz val="10"/>
        <rFont val="宋体"/>
        <charset val="134"/>
      </rPr>
      <t>供应和建造一个</t>
    </r>
    <r>
      <rPr>
        <sz val="10"/>
        <rFont val="Century Gothic"/>
        <charset val="134"/>
      </rPr>
      <t xml:space="preserve"> 40x20x15 </t>
    </r>
    <r>
      <rPr>
        <sz val="10"/>
        <rFont val="宋体"/>
        <charset val="134"/>
      </rPr>
      <t>厘米的空心混凝土砌块墙，以</t>
    </r>
    <r>
      <rPr>
        <sz val="10"/>
        <rFont val="Century Gothic"/>
        <charset val="134"/>
      </rPr>
      <t xml:space="preserve"> 1</t>
    </r>
    <r>
      <rPr>
        <sz val="10"/>
        <rFont val="宋体"/>
        <charset val="134"/>
      </rPr>
      <t>：</t>
    </r>
    <r>
      <rPr>
        <sz val="10"/>
        <rFont val="Century Gothic"/>
        <charset val="134"/>
      </rPr>
      <t xml:space="preserve">4 </t>
    </r>
    <r>
      <rPr>
        <sz val="10"/>
        <rFont val="宋体"/>
        <charset val="134"/>
      </rPr>
      <t>的比例铺设水泥和砂浆，包括比例为</t>
    </r>
    <r>
      <rPr>
        <sz val="10"/>
        <rFont val="Century Gothic"/>
        <charset val="134"/>
      </rPr>
      <t xml:space="preserve"> 1</t>
    </r>
    <r>
      <rPr>
        <sz val="10"/>
        <rFont val="宋体"/>
        <charset val="134"/>
      </rPr>
      <t>：</t>
    </r>
    <r>
      <rPr>
        <sz val="10"/>
        <rFont val="Century Gothic"/>
        <charset val="134"/>
      </rPr>
      <t xml:space="preserve">3 </t>
    </r>
    <r>
      <rPr>
        <sz val="10"/>
        <rFont val="宋体"/>
        <charset val="134"/>
      </rPr>
      <t>的水泥和砂浆、混凝土门楣以及良好饰面所需的所有工作。</t>
    </r>
  </si>
  <si>
    <t>4</t>
  </si>
  <si>
    <t>4.1</t>
  </si>
  <si>
    <r>
      <rPr>
        <b/>
        <sz val="10"/>
        <rFont val="Century Gothic"/>
        <charset val="134"/>
      </rPr>
      <t>Exterior Walls-</t>
    </r>
    <r>
      <rPr>
        <b/>
        <sz val="10"/>
        <rFont val="宋体"/>
        <charset val="134"/>
      </rPr>
      <t>外墙抹灰</t>
    </r>
  </si>
  <si>
    <t>4.1.1</t>
  </si>
  <si>
    <r>
      <rPr>
        <sz val="10"/>
        <rFont val="宋体"/>
        <charset val="134"/>
      </rPr>
      <t>使用</t>
    </r>
    <r>
      <rPr>
        <sz val="10"/>
        <rFont val="Century Gothic"/>
        <charset val="134"/>
      </rPr>
      <t>1</t>
    </r>
    <r>
      <rPr>
        <sz val="10"/>
        <rFont val="宋体"/>
        <charset val="134"/>
      </rPr>
      <t>：</t>
    </r>
    <r>
      <rPr>
        <sz val="10"/>
        <rFont val="Century Gothic"/>
        <charset val="134"/>
      </rPr>
      <t>3</t>
    </r>
    <r>
      <rPr>
        <sz val="10"/>
        <rFont val="宋体"/>
        <charset val="134"/>
      </rPr>
      <t>、</t>
    </r>
    <r>
      <rPr>
        <sz val="10"/>
        <rFont val="Century Gothic"/>
        <charset val="134"/>
      </rPr>
      <t>9</t>
    </r>
    <r>
      <rPr>
        <sz val="10"/>
        <rFont val="宋体"/>
        <charset val="134"/>
      </rPr>
      <t>毫米厚、</t>
    </r>
    <r>
      <rPr>
        <sz val="10"/>
        <rFont val="Century Gothic"/>
        <charset val="134"/>
      </rPr>
      <t>6</t>
    </r>
    <r>
      <rPr>
        <sz val="10"/>
        <rFont val="宋体"/>
        <charset val="134"/>
      </rPr>
      <t>毫米厚的</t>
    </r>
    <r>
      <rPr>
        <sz val="10"/>
        <rFont val="Century Gothic"/>
        <charset val="134"/>
      </rPr>
      <t>1</t>
    </r>
    <r>
      <rPr>
        <sz val="10"/>
        <rFont val="宋体"/>
        <charset val="134"/>
      </rPr>
      <t>：</t>
    </r>
    <r>
      <rPr>
        <sz val="10"/>
        <rFont val="Century Gothic"/>
        <charset val="134"/>
      </rPr>
      <t>2.5</t>
    </r>
    <r>
      <rPr>
        <sz val="10"/>
        <rFont val="宋体"/>
        <charset val="134"/>
      </rPr>
      <t>水泥砂浆、平整度、饰面以及良好饰面所需的所有工作，在外墙上提供和执行泼溅、抹灰和抹灰。</t>
    </r>
  </si>
  <si>
    <t>4.2</t>
  </si>
  <si>
    <r>
      <rPr>
        <b/>
        <sz val="10"/>
        <rFont val="Century Gothic"/>
        <charset val="134"/>
      </rPr>
      <t>Interior Walls-</t>
    </r>
    <r>
      <rPr>
        <b/>
        <sz val="10"/>
        <rFont val="宋体"/>
        <charset val="134"/>
      </rPr>
      <t>内墙抹灰</t>
    </r>
  </si>
  <si>
    <t>4.2.1</t>
  </si>
  <si>
    <r>
      <rPr>
        <sz val="10"/>
        <rFont val="宋体"/>
        <charset val="134"/>
      </rPr>
      <t>供应和执行两侧内墙的泼溅、抹灰和抹灰，</t>
    </r>
    <r>
      <rPr>
        <sz val="10"/>
        <rFont val="Century Gothic"/>
        <charset val="134"/>
      </rPr>
      <t xml:space="preserve">6 </t>
    </r>
    <r>
      <rPr>
        <sz val="10"/>
        <rFont val="宋体"/>
        <charset val="134"/>
      </rPr>
      <t>毫米厚的</t>
    </r>
    <r>
      <rPr>
        <sz val="10"/>
        <rFont val="Century Gothic"/>
        <charset val="134"/>
      </rPr>
      <t xml:space="preserve"> 1</t>
    </r>
    <r>
      <rPr>
        <sz val="10"/>
        <rFont val="宋体"/>
        <charset val="134"/>
      </rPr>
      <t>：</t>
    </r>
    <r>
      <rPr>
        <sz val="10"/>
        <rFont val="Century Gothic"/>
        <charset val="134"/>
      </rPr>
      <t xml:space="preserve">2 </t>
    </r>
    <r>
      <rPr>
        <sz val="10"/>
        <rFont val="宋体"/>
        <charset val="134"/>
      </rPr>
      <t>水泥砂浆，抹灰良好，</t>
    </r>
    <r>
      <rPr>
        <sz val="10"/>
        <rFont val="Century Gothic"/>
        <charset val="134"/>
      </rPr>
      <t xml:space="preserve">9 </t>
    </r>
    <r>
      <rPr>
        <sz val="10"/>
        <rFont val="宋体"/>
        <charset val="134"/>
      </rPr>
      <t>毫米厚的</t>
    </r>
    <r>
      <rPr>
        <sz val="10"/>
        <rFont val="Century Gothic"/>
        <charset val="134"/>
      </rPr>
      <t xml:space="preserve"> 1</t>
    </r>
    <r>
      <rPr>
        <sz val="10"/>
        <rFont val="宋体"/>
        <charset val="134"/>
      </rPr>
      <t>：</t>
    </r>
    <r>
      <rPr>
        <sz val="10"/>
        <rFont val="Century Gothic"/>
        <charset val="134"/>
      </rPr>
      <t xml:space="preserve">3 </t>
    </r>
    <r>
      <rPr>
        <sz val="10"/>
        <rFont val="宋体"/>
        <charset val="134"/>
      </rPr>
      <t>水泥砂浆，包括砖石</t>
    </r>
    <r>
      <rPr>
        <sz val="10"/>
        <rFont val="Century Gothic"/>
        <charset val="134"/>
      </rPr>
      <t>/</t>
    </r>
    <r>
      <rPr>
        <sz val="10"/>
        <rFont val="宋体"/>
        <charset val="134"/>
      </rPr>
      <t>混凝土过渡处的玻璃纤维网、饰面和良好饰面所需的所有工作。</t>
    </r>
  </si>
  <si>
    <t>4.3</t>
  </si>
  <si>
    <r>
      <rPr>
        <b/>
        <sz val="10"/>
        <rFont val="Century Gothic"/>
        <charset val="134"/>
      </rPr>
      <t xml:space="preserve"> Ceilings-</t>
    </r>
    <r>
      <rPr>
        <b/>
        <sz val="10"/>
        <rFont val="宋体"/>
        <charset val="134"/>
      </rPr>
      <t>天花板抹灰</t>
    </r>
  </si>
  <si>
    <t>4.3.1</t>
  </si>
  <si>
    <r>
      <rPr>
        <sz val="10"/>
        <rFont val="宋体"/>
        <charset val="134"/>
      </rPr>
      <t>供应和执行泼溅、抹灰和抹灰天花板与抹灰良好的水泥砂浆</t>
    </r>
    <r>
      <rPr>
        <sz val="10"/>
        <rFont val="Century Gothic"/>
        <charset val="134"/>
      </rPr>
      <t xml:space="preserve">
5 </t>
    </r>
    <r>
      <rPr>
        <sz val="10"/>
        <rFont val="宋体"/>
        <charset val="134"/>
      </rPr>
      <t>毫米厚的</t>
    </r>
    <r>
      <rPr>
        <sz val="10"/>
        <rFont val="Century Gothic"/>
        <charset val="134"/>
      </rPr>
      <t xml:space="preserve"> 1</t>
    </r>
    <r>
      <rPr>
        <sz val="10"/>
        <rFont val="宋体"/>
        <charset val="134"/>
      </rPr>
      <t>：</t>
    </r>
    <r>
      <rPr>
        <sz val="10"/>
        <rFont val="Century Gothic"/>
        <charset val="134"/>
      </rPr>
      <t xml:space="preserve">3 </t>
    </r>
    <r>
      <rPr>
        <sz val="10"/>
        <rFont val="宋体"/>
        <charset val="134"/>
      </rPr>
      <t>水泥砂浆，包括饰面和良好饰面所需的所有工作。</t>
    </r>
  </si>
  <si>
    <t>5</t>
  </si>
  <si>
    <t>5.1</t>
  </si>
  <si>
    <r>
      <rPr>
        <b/>
        <sz val="10"/>
        <rFont val="Century Gothic"/>
        <charset val="134"/>
      </rPr>
      <t>Floors-</t>
    </r>
    <r>
      <rPr>
        <b/>
        <sz val="10"/>
        <rFont val="宋体"/>
        <charset val="134"/>
      </rPr>
      <t>楼层找平抹灰</t>
    </r>
  </si>
  <si>
    <t>5.1.1</t>
  </si>
  <si>
    <t>Supply and installation of a 1:3 cement-sand screed to regularize the interior floor, 20mm thick, for subsequent finishing, including finishes and joints, as well as all the work necessary for a good finish. 
提供并安装1:3水泥-砂浆找平层，厚度为20mm，用于室内地面找平，以便后续施工，包括表面处理和接缝处理，以及所有必要的施工以确保良好的完工效果。</t>
  </si>
  <si>
    <t>5.2</t>
  </si>
  <si>
    <r>
      <rPr>
        <b/>
        <sz val="10"/>
        <rFont val="Century Gothic"/>
        <charset val="134"/>
      </rPr>
      <t>Roofs-</t>
    </r>
    <r>
      <rPr>
        <b/>
        <sz val="10"/>
        <rFont val="宋体"/>
        <charset val="134"/>
      </rPr>
      <t>屋顶保温、找平抹灰</t>
    </r>
  </si>
  <si>
    <t>5.2.1</t>
  </si>
  <si>
    <r>
      <rPr>
        <sz val="10"/>
        <rFont val="宋体"/>
        <charset val="134"/>
      </rPr>
      <t>Supply and installation of a 30mm-thick lightweight concrete formwork layer to form a 2% slope, including finishes and joints, as well as all the work necessary for a good finish.  
供应和安装</t>
    </r>
    <r>
      <rPr>
        <sz val="10"/>
        <rFont val="Century Gothic"/>
        <charset val="134"/>
      </rPr>
      <t>30</t>
    </r>
    <r>
      <rPr>
        <sz val="10"/>
        <rFont val="宋体"/>
        <charset val="134"/>
      </rPr>
      <t>毫米厚的轻质混凝土模板层，以形成</t>
    </r>
    <r>
      <rPr>
        <sz val="10"/>
        <rFont val="Century Gothic"/>
        <charset val="134"/>
      </rPr>
      <t>2%</t>
    </r>
    <r>
      <rPr>
        <sz val="10"/>
        <rFont val="宋体"/>
        <charset val="134"/>
      </rPr>
      <t>的坡度，包括饰面和接缝，以及确保良好饰面所需的所有工作。</t>
    </r>
  </si>
  <si>
    <t>5.2.2</t>
  </si>
  <si>
    <r>
      <rPr>
        <sz val="10"/>
        <rFont val="宋体"/>
        <charset val="134"/>
      </rPr>
      <t>Supply and installation of cement and sand levelling mortar to a thickness of 1:2.5, 30mm thick, including finishes and joints, as well as all the work necessary for a good finish.  
供应和安装厚度为</t>
    </r>
    <r>
      <rPr>
        <sz val="10"/>
        <rFont val="Century Gothic"/>
        <charset val="134"/>
      </rPr>
      <t xml:space="preserve"> 1</t>
    </r>
    <r>
      <rPr>
        <sz val="10"/>
        <rFont val="宋体"/>
        <charset val="134"/>
      </rPr>
      <t>：</t>
    </r>
    <r>
      <rPr>
        <sz val="10"/>
        <rFont val="Century Gothic"/>
        <charset val="134"/>
      </rPr>
      <t>2.5</t>
    </r>
    <r>
      <rPr>
        <sz val="10"/>
        <rFont val="宋体"/>
        <charset val="134"/>
      </rPr>
      <t>，</t>
    </r>
    <r>
      <rPr>
        <sz val="10"/>
        <rFont val="Century Gothic"/>
        <charset val="134"/>
      </rPr>
      <t xml:space="preserve">30 </t>
    </r>
    <r>
      <rPr>
        <sz val="10"/>
        <rFont val="宋体"/>
        <charset val="134"/>
      </rPr>
      <t>毫米厚的水泥和沙子找平砂浆，包括饰面和接缝，以及良好饰面所需的所有工作。</t>
    </r>
  </si>
  <si>
    <t>6</t>
  </si>
  <si>
    <t>6.1</t>
  </si>
  <si>
    <r>
      <rPr>
        <b/>
        <sz val="10"/>
        <rFont val="Century Gothic"/>
        <charset val="134"/>
      </rPr>
      <t>Floors-</t>
    </r>
    <r>
      <rPr>
        <b/>
        <sz val="10"/>
        <rFont val="宋体"/>
        <charset val="134"/>
      </rPr>
      <t>楼板防水、找平</t>
    </r>
  </si>
  <si>
    <t>6.1.1</t>
  </si>
  <si>
    <r>
      <rPr>
        <sz val="10"/>
        <rFont val="宋体"/>
        <charset val="134"/>
      </rPr>
      <t>Supply and application of 2mm thick polymeric cementitious waterproofing mortar, including all work necessary for a good finish. (NOTE - The waterproofing should extend 30cm vertically along the wall). 
供应和应用</t>
    </r>
    <r>
      <rPr>
        <sz val="10"/>
        <rFont val="Century Gothic"/>
        <charset val="134"/>
      </rPr>
      <t xml:space="preserve"> 2 </t>
    </r>
    <r>
      <rPr>
        <sz val="10"/>
        <rFont val="宋体"/>
        <charset val="134"/>
      </rPr>
      <t>毫米厚的聚合物水泥基防水砂浆，包括良好完成所需的所有工作。（注意</t>
    </r>
    <r>
      <rPr>
        <sz val="10"/>
        <rFont val="Century Gothic"/>
        <charset val="134"/>
      </rPr>
      <t xml:space="preserve"> - </t>
    </r>
    <r>
      <rPr>
        <sz val="10"/>
        <rFont val="宋体"/>
        <charset val="134"/>
      </rPr>
      <t>防水层应沿墙壁垂直延伸</t>
    </r>
    <r>
      <rPr>
        <sz val="10"/>
        <rFont val="Century Gothic"/>
        <charset val="134"/>
      </rPr>
      <t xml:space="preserve"> 30 </t>
    </r>
    <r>
      <rPr>
        <sz val="10"/>
        <rFont val="宋体"/>
        <charset val="134"/>
      </rPr>
      <t>厘米）。</t>
    </r>
  </si>
  <si>
    <r>
      <rPr>
        <sz val="10"/>
        <rFont val="Century Gothic"/>
        <charset val="134"/>
      </rPr>
      <t>m</t>
    </r>
    <r>
      <rPr>
        <sz val="10"/>
        <rFont val="Calibri"/>
        <charset val="134"/>
      </rPr>
      <t>²</t>
    </r>
  </si>
  <si>
    <t>6.1.2</t>
  </si>
  <si>
    <r>
      <rPr>
        <sz val="10"/>
        <rFont val="宋体"/>
        <charset val="134"/>
      </rPr>
      <t>在混凝土板上供应和涂抹一层水泥浆以实现粘合，包括完成良好饰面所需的所有工作。</t>
    </r>
    <r>
      <rPr>
        <sz val="10"/>
        <rFont val="Century Gothic"/>
        <charset val="134"/>
      </rPr>
      <t xml:space="preserve">  </t>
    </r>
  </si>
  <si>
    <t>6.2</t>
  </si>
  <si>
    <r>
      <rPr>
        <b/>
        <sz val="10"/>
        <rFont val="Century Gothic"/>
        <charset val="134"/>
      </rPr>
      <t>Exterior Walls-</t>
    </r>
    <r>
      <rPr>
        <b/>
        <sz val="10"/>
        <rFont val="宋体"/>
        <charset val="134"/>
      </rPr>
      <t>外墙保温</t>
    </r>
  </si>
  <si>
    <t>6.2.1</t>
  </si>
  <si>
    <r>
      <rPr>
        <sz val="10"/>
        <rFont val="宋体"/>
        <charset val="134"/>
      </rPr>
      <t>供应和应用一层厚度为</t>
    </r>
    <r>
      <rPr>
        <sz val="10"/>
        <rFont val="Century Gothic"/>
        <charset val="134"/>
      </rPr>
      <t>120</t>
    </r>
    <r>
      <rPr>
        <sz val="10"/>
        <rFont val="宋体"/>
        <charset val="134"/>
      </rPr>
      <t>毫米</t>
    </r>
    <r>
      <rPr>
        <sz val="10"/>
        <rFont val="Century Gothic"/>
        <charset val="134"/>
      </rPr>
      <t>/75</t>
    </r>
    <r>
      <rPr>
        <sz val="10"/>
        <rFont val="宋体"/>
        <charset val="134"/>
      </rPr>
      <t>毫米的挤塑聚苯乙烯板绝缘材料，包括完成良好饰面所需的所有工作。</t>
    </r>
  </si>
  <si>
    <t>6.2.2</t>
  </si>
  <si>
    <t>供应和涂抹用于固定螺柱的粘合剂，包括良好饰面所需的所有工作。</t>
  </si>
  <si>
    <t>6.2.3</t>
  </si>
  <si>
    <r>
      <rPr>
        <sz val="10"/>
        <rFont val="宋体"/>
        <charset val="134"/>
      </rPr>
      <t>供应和应用</t>
    </r>
    <r>
      <rPr>
        <sz val="10"/>
        <rFont val="Century Gothic"/>
        <charset val="134"/>
      </rPr>
      <t>6</t>
    </r>
    <r>
      <rPr>
        <sz val="10"/>
        <rFont val="宋体"/>
        <charset val="134"/>
      </rPr>
      <t>毫米厚的塑料胶粘腻子，中间贴有碱性玻璃纤维网，柔韧且防水的腻子，带有拉丝饰面，包括实现良好饰面所需的所有工作。</t>
    </r>
  </si>
  <si>
    <t>6.3</t>
  </si>
  <si>
    <r>
      <rPr>
        <b/>
        <sz val="10"/>
        <rFont val="Century Gothic"/>
        <charset val="134"/>
      </rPr>
      <t>Flaps and roof--</t>
    </r>
    <r>
      <rPr>
        <b/>
        <sz val="10"/>
        <rFont val="宋体"/>
        <charset val="134"/>
      </rPr>
      <t>挡板和屋顶防水</t>
    </r>
  </si>
  <si>
    <t>6.3.1</t>
  </si>
  <si>
    <t>Supply and application of insulation in 80mm thick extruded polystylene sheets, including all work necessary for a good finish. (NOTE - The waterproofing should extend 30cm vertically down the wall). 
提供并安装80mm厚的挤塑聚苯乙烯（XPS）保温板，包括所有必要的施工以确保良好的完工效果
（注：防水层应沿墙面垂直向下延伸30cm。）</t>
  </si>
  <si>
    <t>6.3.2</t>
  </si>
  <si>
    <r>
      <rPr>
        <sz val="10"/>
        <rFont val="宋体"/>
        <charset val="134"/>
      </rPr>
      <t>供应和应用带有</t>
    </r>
    <r>
      <rPr>
        <sz val="10"/>
        <rFont val="Century Gothic"/>
        <charset val="134"/>
      </rPr>
      <t xml:space="preserve"> 0.4 </t>
    </r>
    <r>
      <rPr>
        <sz val="10"/>
        <rFont val="宋体"/>
        <charset val="134"/>
      </rPr>
      <t>毫米厚聚乙烯薄膜的屋顶防水材料，包括良好饰面所需的所有工作。（注意</t>
    </r>
    <r>
      <rPr>
        <sz val="10"/>
        <rFont val="Century Gothic"/>
        <charset val="134"/>
      </rPr>
      <t xml:space="preserve"> - </t>
    </r>
    <r>
      <rPr>
        <sz val="10"/>
        <rFont val="宋体"/>
        <charset val="134"/>
      </rPr>
      <t>防水层应沿墙壁垂直延伸</t>
    </r>
    <r>
      <rPr>
        <sz val="10"/>
        <rFont val="Century Gothic"/>
        <charset val="134"/>
      </rPr>
      <t xml:space="preserve"> 30 </t>
    </r>
    <r>
      <rPr>
        <sz val="10"/>
        <rFont val="宋体"/>
        <charset val="134"/>
      </rPr>
      <t>厘米）。</t>
    </r>
  </si>
  <si>
    <t>6.3.3</t>
  </si>
  <si>
    <r>
      <rPr>
        <sz val="10"/>
        <rFont val="宋体"/>
        <charset val="134"/>
      </rPr>
      <t>使用</t>
    </r>
    <r>
      <rPr>
        <sz val="10"/>
        <rFont val="Century Gothic"/>
        <charset val="134"/>
      </rPr>
      <t xml:space="preserve"> 4 </t>
    </r>
    <r>
      <rPr>
        <sz val="10"/>
        <rFont val="宋体"/>
        <charset val="134"/>
      </rPr>
      <t>毫米厚的聚酯沥青织物卷供应和应用屋顶防水，包括良好饰面所需的所有工作。（注意</t>
    </r>
    <r>
      <rPr>
        <sz val="10"/>
        <rFont val="Century Gothic"/>
        <charset val="134"/>
      </rPr>
      <t xml:space="preserve"> - </t>
    </r>
    <r>
      <rPr>
        <sz val="10"/>
        <rFont val="宋体"/>
        <charset val="134"/>
      </rPr>
      <t>防水层应沿墙壁垂直延伸</t>
    </r>
    <r>
      <rPr>
        <sz val="10"/>
        <rFont val="Century Gothic"/>
        <charset val="134"/>
      </rPr>
      <t xml:space="preserve"> 30 </t>
    </r>
    <r>
      <rPr>
        <sz val="10"/>
        <rFont val="宋体"/>
        <charset val="134"/>
      </rPr>
      <t>厘米）。</t>
    </r>
  </si>
  <si>
    <t>7</t>
  </si>
  <si>
    <t>7.1</t>
  </si>
  <si>
    <r>
      <rPr>
        <sz val="10"/>
        <rFont val="宋体"/>
        <charset val="134"/>
      </rPr>
      <t>供应和安装</t>
    </r>
    <r>
      <rPr>
        <sz val="10"/>
        <rFont val="Century Gothic"/>
        <charset val="134"/>
      </rPr>
      <t xml:space="preserve"> 12 </t>
    </r>
    <r>
      <rPr>
        <sz val="10"/>
        <rFont val="宋体"/>
        <charset val="134"/>
      </rPr>
      <t>毫米厚的装饰石膏板，配有自攻螺钉，开口填充填料，轻钢梁（双层），包括完成良好饰面所需的所有工作。</t>
    </r>
    <r>
      <rPr>
        <sz val="10"/>
        <rFont val="Century Gothic"/>
        <charset val="134"/>
      </rPr>
      <t>TEC.01</t>
    </r>
  </si>
  <si>
    <t>7.2</t>
  </si>
  <si>
    <r>
      <t>供应和安装</t>
    </r>
    <r>
      <rPr>
        <sz val="10"/>
        <rFont val="Century Gothic"/>
        <charset val="134"/>
      </rPr>
      <t xml:space="preserve"> 2.5 </t>
    </r>
    <r>
      <rPr>
        <sz val="10"/>
        <rFont val="宋体"/>
        <charset val="134"/>
      </rPr>
      <t>毫米厚的</t>
    </r>
    <r>
      <rPr>
        <sz val="10"/>
        <rFont val="Century Gothic"/>
        <charset val="134"/>
      </rPr>
      <t xml:space="preserve"> PVC </t>
    </r>
    <r>
      <rPr>
        <sz val="10"/>
        <rFont val="宋体"/>
        <charset val="134"/>
      </rPr>
      <t>板，用自攻螺钉和轻钢条（双层）固定，包括完成良好饰面所需的所有工作。</t>
    </r>
    <r>
      <rPr>
        <sz val="10"/>
        <rFont val="Century Gothic"/>
        <charset val="134"/>
      </rPr>
      <t>TEC.02</t>
    </r>
  </si>
  <si>
    <t>8</t>
  </si>
  <si>
    <t>8.1.1</t>
  </si>
  <si>
    <r>
      <rPr>
        <sz val="10"/>
        <rFont val="Century Gothic"/>
        <charset val="134"/>
      </rPr>
      <t xml:space="preserve">Execution of a reinforced concrete slab roof, including fixing accessories and all the work necessary for a perfect finish.
</t>
    </r>
    <r>
      <rPr>
        <sz val="10"/>
        <rFont val="宋体"/>
        <charset val="134"/>
      </rPr>
      <t>钢筋混凝土板屋顶的施工，包括固定配件和完美完成所需的所有工作。</t>
    </r>
  </si>
  <si>
    <t>8.1.2</t>
  </si>
  <si>
    <r>
      <t xml:space="preserve">Supply and installation of 0.65mm thick zinc sheet metal ruff, including bending, folding and fixing, and all work necessary for a good finish.
</t>
    </r>
    <r>
      <rPr>
        <sz val="10"/>
        <rFont val="宋体"/>
        <charset val="134"/>
      </rPr>
      <t>提供并安装</t>
    </r>
    <r>
      <rPr>
        <sz val="10"/>
        <rFont val="Century Gothic"/>
        <charset val="134"/>
      </rPr>
      <t>0.65mm</t>
    </r>
    <r>
      <rPr>
        <sz val="10"/>
        <rFont val="宋体"/>
        <charset val="134"/>
      </rPr>
      <t>厚的锌板檐口，包括折弯、折叠、固定及所有必要的施工，以确保良好的完工效果。</t>
    </r>
  </si>
  <si>
    <t>9</t>
  </si>
  <si>
    <t>9.1</t>
  </si>
  <si>
    <t>Floors</t>
  </si>
  <si>
    <t>9.1.1</t>
  </si>
  <si>
    <r>
      <rPr>
        <sz val="10"/>
        <rFont val="Century Gothic"/>
        <charset val="134"/>
      </rPr>
      <t xml:space="preserve">Supply and laying of 10mm thick porcelain tiles on the floor, including all work necessary for a good finish. </t>
    </r>
    <r>
      <rPr>
        <b/>
        <sz val="10"/>
        <rFont val="Century Gothic"/>
        <charset val="134"/>
      </rPr>
      <t xml:space="preserve">PAV01
</t>
    </r>
    <r>
      <rPr>
        <b/>
        <sz val="10"/>
        <rFont val="宋体"/>
        <charset val="134"/>
      </rPr>
      <t>供应并铺设</t>
    </r>
    <r>
      <rPr>
        <b/>
        <sz val="10"/>
        <rFont val="Century Gothic"/>
        <charset val="134"/>
      </rPr>
      <t xml:space="preserve"> 10 </t>
    </r>
    <r>
      <rPr>
        <b/>
        <sz val="10"/>
        <rFont val="宋体"/>
        <charset val="134"/>
      </rPr>
      <t>毫米厚的瓷砖在地板上，包括完成良好饰面所需的所有工作。</t>
    </r>
    <r>
      <rPr>
        <b/>
        <sz val="10"/>
        <rFont val="Century Gothic"/>
        <charset val="134"/>
      </rPr>
      <t>PAV01</t>
    </r>
  </si>
  <si>
    <r>
      <rPr>
        <sz val="10"/>
        <rFont val="Century Gothic"/>
        <charset val="134"/>
      </rPr>
      <t xml:space="preserve">Workrooms, Lobby, Corridor
</t>
    </r>
    <r>
      <rPr>
        <sz val="10"/>
        <rFont val="宋体"/>
        <charset val="134"/>
      </rPr>
      <t>工作室、大厅、走廊</t>
    </r>
  </si>
  <si>
    <t>9.1.2</t>
  </si>
  <si>
    <r>
      <t xml:space="preserve">Supply and laying of 10mm thick non-slip porcelain tiles on the floor, including all the work necessary for a good finish. </t>
    </r>
    <r>
      <rPr>
        <b/>
        <sz val="10"/>
        <rFont val="Century Gothic"/>
        <charset val="134"/>
      </rPr>
      <t xml:space="preserve">PAV02
</t>
    </r>
    <r>
      <rPr>
        <b/>
        <sz val="10"/>
        <rFont val="宋体"/>
        <charset val="134"/>
      </rPr>
      <t>供应并铺设</t>
    </r>
    <r>
      <rPr>
        <b/>
        <sz val="10"/>
        <rFont val="Century Gothic"/>
        <charset val="134"/>
      </rPr>
      <t xml:space="preserve"> 10 </t>
    </r>
    <r>
      <rPr>
        <b/>
        <sz val="10"/>
        <rFont val="宋体"/>
        <charset val="134"/>
      </rPr>
      <t>毫米厚的防滑瓷砖在地板上，包括完成良好饰面所需的所有工作。</t>
    </r>
    <r>
      <rPr>
        <b/>
        <sz val="10"/>
        <rFont val="Century Gothic"/>
        <charset val="134"/>
      </rPr>
      <t>PAV02</t>
    </r>
  </si>
  <si>
    <r>
      <rPr>
        <sz val="10"/>
        <rFont val="Century Gothic"/>
        <charset val="134"/>
      </rPr>
      <t xml:space="preserve">Women's shower room, Women's I.S., I.S. Mob. Cond., Men's restroom, Men's I.S., Men's shower room AND staircase
</t>
    </r>
    <r>
      <rPr>
        <sz val="10"/>
        <rFont val="宋体"/>
        <charset val="134"/>
      </rPr>
      <t>女浴室、女</t>
    </r>
    <r>
      <rPr>
        <sz val="10"/>
        <rFont val="Century Gothic"/>
        <charset val="134"/>
      </rPr>
      <t xml:space="preserve"> I.S.</t>
    </r>
    <r>
      <rPr>
        <sz val="10"/>
        <rFont val="宋体"/>
        <charset val="134"/>
      </rPr>
      <t>、</t>
    </r>
    <r>
      <rPr>
        <sz val="10"/>
        <rFont val="Century Gothic"/>
        <charset val="134"/>
      </rPr>
      <t xml:space="preserve">I.S. </t>
    </r>
    <r>
      <rPr>
        <sz val="10"/>
        <rFont val="宋体"/>
        <charset val="134"/>
      </rPr>
      <t>移动条件、男洗手间、男</t>
    </r>
    <r>
      <rPr>
        <sz val="10"/>
        <rFont val="Century Gothic"/>
        <charset val="134"/>
      </rPr>
      <t xml:space="preserve"> I.S.</t>
    </r>
    <r>
      <rPr>
        <sz val="10"/>
        <rFont val="宋体"/>
        <charset val="134"/>
      </rPr>
      <t>、男浴室和楼梯</t>
    </r>
  </si>
  <si>
    <t>9.1.3</t>
  </si>
  <si>
    <r>
      <t>Supply and laying of 10 mm thick porcelain tiles on the floor, including all work necessary for a good finish.</t>
    </r>
    <r>
      <rPr>
        <b/>
        <sz val="10"/>
        <rFont val="Century Gothic"/>
        <charset val="134"/>
      </rPr>
      <t xml:space="preserve"> PAV03</t>
    </r>
    <r>
      <rPr>
        <b/>
        <sz val="10"/>
        <rFont val="宋体"/>
        <charset val="134"/>
      </rPr>
      <t>供应并铺设</t>
    </r>
    <r>
      <rPr>
        <b/>
        <sz val="10"/>
        <rFont val="Century Gothic"/>
        <charset val="134"/>
      </rPr>
      <t xml:space="preserve"> 10 </t>
    </r>
    <r>
      <rPr>
        <b/>
        <sz val="10"/>
        <rFont val="宋体"/>
        <charset val="134"/>
      </rPr>
      <t>毫米厚的瓷砖在地板上，包括完成良好饰面所需的所有工作。</t>
    </r>
    <r>
      <rPr>
        <b/>
        <sz val="10"/>
        <rFont val="Century Gothic"/>
        <charset val="134"/>
      </rPr>
      <t>PAV03</t>
    </r>
  </si>
  <si>
    <r>
      <rPr>
        <sz val="10"/>
        <rFont val="Century Gothic"/>
        <charset val="134"/>
      </rPr>
      <t xml:space="preserve">Workrooms, corridor _Floor 1
</t>
    </r>
    <r>
      <rPr>
        <sz val="10"/>
        <rFont val="宋体"/>
        <charset val="134"/>
      </rPr>
      <t>工作间，走廊</t>
    </r>
    <r>
      <rPr>
        <sz val="10"/>
        <rFont val="Century Gothic"/>
        <charset val="134"/>
      </rPr>
      <t xml:space="preserve"> _</t>
    </r>
    <r>
      <rPr>
        <sz val="10"/>
        <rFont val="宋体"/>
        <charset val="134"/>
      </rPr>
      <t>一层</t>
    </r>
  </si>
  <si>
    <t>9.1.4</t>
  </si>
  <si>
    <r>
      <rPr>
        <sz val="10"/>
        <rFont val="Century Gothic"/>
        <charset val="134"/>
      </rPr>
      <t xml:space="preserve">Supply and laying of 12 mm thick non-slip ceramic tiles on the floor, including all work necessary for a good finish. 
</t>
    </r>
    <r>
      <rPr>
        <sz val="10"/>
        <rFont val="宋体"/>
        <charset val="134"/>
      </rPr>
      <t>在地板上供应和铺设</t>
    </r>
    <r>
      <rPr>
        <sz val="10"/>
        <rFont val="Century Gothic"/>
        <charset val="134"/>
      </rPr>
      <t xml:space="preserve"> 12 </t>
    </r>
    <r>
      <rPr>
        <sz val="10"/>
        <rFont val="宋体"/>
        <charset val="134"/>
      </rPr>
      <t>毫米厚的防滑瓷砖，包括完成良好饰面所需的所有工作。</t>
    </r>
    <r>
      <rPr>
        <sz val="10"/>
        <rFont val="Century Gothic"/>
        <charset val="134"/>
      </rPr>
      <t>PAV06</t>
    </r>
    <r>
      <rPr>
        <b/>
        <sz val="10"/>
        <rFont val="Century Gothic"/>
        <charset val="134"/>
      </rPr>
      <t>PAV06</t>
    </r>
  </si>
  <si>
    <r>
      <rPr>
        <sz val="10"/>
        <rFont val="宋体"/>
        <charset val="134"/>
      </rPr>
      <t>坡道</t>
    </r>
    <r>
      <rPr>
        <sz val="10"/>
        <rFont val="Century Gothic"/>
        <charset val="134"/>
      </rPr>
      <t>Ramp</t>
    </r>
  </si>
  <si>
    <t>9.2</t>
  </si>
  <si>
    <t>Walls</t>
  </si>
  <si>
    <t>9.2.1</t>
  </si>
  <si>
    <r>
      <t>Supply and laying of 5 mm thick tiles on interior walls, including all work necessary for a good finish.</t>
    </r>
    <r>
      <rPr>
        <b/>
        <sz val="10"/>
        <rFont val="Century Gothic"/>
        <charset val="134"/>
      </rPr>
      <t xml:space="preserve"> PAR 02
</t>
    </r>
    <r>
      <rPr>
        <b/>
        <sz val="10"/>
        <rFont val="宋体"/>
        <charset val="134"/>
      </rPr>
      <t>在内墙上供应和铺设</t>
    </r>
    <r>
      <rPr>
        <b/>
        <sz val="10"/>
        <rFont val="Century Gothic"/>
        <charset val="134"/>
      </rPr>
      <t xml:space="preserve"> 5 </t>
    </r>
    <r>
      <rPr>
        <b/>
        <sz val="10"/>
        <rFont val="宋体"/>
        <charset val="134"/>
      </rPr>
      <t>毫米厚的瓷砖，包括完成良好饰面所需的所有工作。</t>
    </r>
    <r>
      <rPr>
        <b/>
        <sz val="10"/>
        <rFont val="Century Gothic"/>
        <charset val="134"/>
      </rPr>
      <t>PAR 02</t>
    </r>
  </si>
  <si>
    <r>
      <t xml:space="preserve">Female Bathing Room, Female I.S., I.S Mob. Cond., Men's restroom, Men's I.s., Men's changing room. 
</t>
    </r>
    <r>
      <rPr>
        <sz val="10"/>
        <rFont val="宋体"/>
        <charset val="134"/>
      </rPr>
      <t>女性浴室、女性</t>
    </r>
    <r>
      <rPr>
        <sz val="10"/>
        <rFont val="Century Gothic"/>
        <charset val="134"/>
      </rPr>
      <t xml:space="preserve"> I.S.</t>
    </r>
    <r>
      <rPr>
        <sz val="10"/>
        <rFont val="宋体"/>
        <charset val="134"/>
      </rPr>
      <t>、</t>
    </r>
    <r>
      <rPr>
        <sz val="10"/>
        <rFont val="Century Gothic"/>
        <charset val="134"/>
      </rPr>
      <t xml:space="preserve">I.S. </t>
    </r>
    <r>
      <rPr>
        <sz val="10"/>
        <rFont val="宋体"/>
        <charset val="134"/>
      </rPr>
      <t>机动部队、男洗手间、男</t>
    </r>
    <r>
      <rPr>
        <sz val="10"/>
        <rFont val="Century Gothic"/>
        <charset val="134"/>
      </rPr>
      <t xml:space="preserve"> I.S.</t>
    </r>
    <r>
      <rPr>
        <sz val="10"/>
        <rFont val="宋体"/>
        <charset val="134"/>
      </rPr>
      <t>、男更衣室。</t>
    </r>
    <r>
      <rPr>
        <sz val="10"/>
        <rFont val="Century Gothic"/>
        <charset val="134"/>
      </rPr>
      <t xml:space="preserve">
</t>
    </r>
  </si>
  <si>
    <t>10</t>
  </si>
  <si>
    <t>10.1</t>
  </si>
  <si>
    <r>
      <rPr>
        <b/>
        <sz val="10"/>
        <rFont val="Century Gothic"/>
        <charset val="134"/>
      </rPr>
      <t>Exterior Walls-</t>
    </r>
    <r>
      <rPr>
        <b/>
        <sz val="10"/>
        <rFont val="宋体"/>
        <charset val="134"/>
      </rPr>
      <t>外墙漆</t>
    </r>
  </si>
  <si>
    <t>10.1.1</t>
  </si>
  <si>
    <r>
      <t xml:space="preserve">Supply and application of paint on exterior walls, including cleaning and all work necessary for a perfect finish. </t>
    </r>
    <r>
      <rPr>
        <b/>
        <sz val="10"/>
        <rFont val="Century Gothic"/>
        <charset val="134"/>
      </rPr>
      <t xml:space="preserve"> PAR01
</t>
    </r>
    <r>
      <rPr>
        <b/>
        <sz val="10"/>
        <rFont val="宋体"/>
        <charset val="134"/>
      </rPr>
      <t>外墙油漆的供应和应用，包括清洁和实现完美饰面所需的所有工作。</t>
    </r>
    <r>
      <rPr>
        <b/>
        <sz val="10"/>
        <rFont val="Century Gothic"/>
        <charset val="134"/>
      </rPr>
      <t>PAR01</t>
    </r>
  </si>
  <si>
    <t>10.2</t>
  </si>
  <si>
    <r>
      <rPr>
        <b/>
        <sz val="10"/>
        <rFont val="Century Gothic"/>
        <charset val="134"/>
      </rPr>
      <t>Interior Walls-</t>
    </r>
    <r>
      <rPr>
        <b/>
        <sz val="10"/>
        <rFont val="宋体"/>
        <charset val="134"/>
      </rPr>
      <t>内墙漆</t>
    </r>
  </si>
  <si>
    <t>10.2.1</t>
  </si>
  <si>
    <r>
      <t xml:space="preserve">Supply and application of interior wall paint, including cleaning and all work necessary for a good finish. </t>
    </r>
    <r>
      <rPr>
        <b/>
        <sz val="10"/>
        <rFont val="Century Gothic"/>
        <charset val="134"/>
      </rPr>
      <t xml:space="preserve">PAR02
</t>
    </r>
    <r>
      <rPr>
        <b/>
        <sz val="10"/>
        <rFont val="宋体"/>
        <charset val="134"/>
      </rPr>
      <t>供应和应用内墙涂料，包括清洁和所有必要的工作以获得良好的饰面。</t>
    </r>
    <r>
      <rPr>
        <b/>
        <sz val="10"/>
        <rFont val="Century Gothic"/>
        <charset val="134"/>
      </rPr>
      <t>PAR02</t>
    </r>
  </si>
  <si>
    <t>10.3</t>
  </si>
  <si>
    <r>
      <rPr>
        <b/>
        <sz val="10"/>
        <rFont val="Century Gothic"/>
        <charset val="134"/>
      </rPr>
      <t>Ceilings-</t>
    </r>
    <r>
      <rPr>
        <b/>
        <sz val="10"/>
        <rFont val="宋体"/>
        <charset val="134"/>
      </rPr>
      <t>吊顶</t>
    </r>
  </si>
  <si>
    <t>10.3.1</t>
  </si>
  <si>
    <r>
      <t xml:space="preserve">Supply and application of false ceiling paint with one coat of primer and two coats of paint, including cleaning and all work necessary for a good finish. </t>
    </r>
    <r>
      <rPr>
        <b/>
        <sz val="10"/>
        <rFont val="Century Gothic"/>
        <charset val="134"/>
      </rPr>
      <t xml:space="preserve">TEC 01 
</t>
    </r>
    <r>
      <rPr>
        <b/>
        <sz val="10"/>
        <rFont val="宋体"/>
        <charset val="134"/>
      </rPr>
      <t>供应和应用假天花板涂料，包括一层底漆和两层涂料，以及清洁和确保良好饰面所需的所有工作。</t>
    </r>
    <r>
      <rPr>
        <b/>
        <sz val="10"/>
        <rFont val="Century Gothic"/>
        <charset val="134"/>
      </rPr>
      <t>TEC 01</t>
    </r>
  </si>
  <si>
    <t>11</t>
  </si>
  <si>
    <r>
      <rPr>
        <b/>
        <sz val="10"/>
        <rFont val="Century Gothic"/>
        <charset val="134"/>
      </rPr>
      <t>Floor 0 and Floor 1-</t>
    </r>
    <r>
      <rPr>
        <b/>
        <sz val="10"/>
        <rFont val="宋体"/>
        <charset val="134"/>
      </rPr>
      <t>踢脚线</t>
    </r>
  </si>
  <si>
    <t>11.1</t>
  </si>
  <si>
    <r>
      <t xml:space="preserve">Supply and installation of veneered ceramic skirting 8mm high and 5mm thick, including all work necessary for a perfect finish. </t>
    </r>
    <r>
      <rPr>
        <b/>
        <sz val="10"/>
        <rFont val="Century Gothic"/>
        <charset val="134"/>
      </rPr>
      <t xml:space="preserve">ROD 01  
</t>
    </r>
    <r>
      <rPr>
        <b/>
        <sz val="10"/>
        <rFont val="宋体"/>
        <charset val="134"/>
      </rPr>
      <t>供应和安装</t>
    </r>
    <r>
      <rPr>
        <b/>
        <sz val="10"/>
        <rFont val="Century Gothic"/>
        <charset val="134"/>
      </rPr>
      <t>8</t>
    </r>
    <r>
      <rPr>
        <b/>
        <sz val="10"/>
        <rFont val="宋体"/>
        <charset val="134"/>
      </rPr>
      <t>毫米高、</t>
    </r>
    <r>
      <rPr>
        <b/>
        <sz val="10"/>
        <rFont val="Century Gothic"/>
        <charset val="134"/>
      </rPr>
      <t>5</t>
    </r>
    <r>
      <rPr>
        <b/>
        <sz val="10"/>
        <rFont val="宋体"/>
        <charset val="134"/>
      </rPr>
      <t>毫米厚的贴面陶瓷踢脚线，包括完美饰面所需的所有工作。</t>
    </r>
    <r>
      <rPr>
        <b/>
        <sz val="10"/>
        <rFont val="Century Gothic"/>
        <charset val="134"/>
      </rPr>
      <t>ROD 01</t>
    </r>
  </si>
  <si>
    <t>ml</t>
  </si>
  <si>
    <t>12</t>
  </si>
  <si>
    <t>12.1</t>
  </si>
  <si>
    <t>Window openings</t>
  </si>
  <si>
    <t>12.2.1</t>
  </si>
  <si>
    <r>
      <t xml:space="preserve">Supply and installation of an opening window with four hinged leaves and two fixed leaves, comprising a frame and PVC profiles 2.8 mm thick. Movable and fixed PVC and STEEL frame with a minimum thickness of 2.8 mm. Double-glazed transparent tempered glass 4+10+4mm thick, argon gas inside, 20% UV transmission, thermal transfer coefficient U 0.60 w/m2k, including fittings and all work necessary for a good finish.  And in accordance with the drawings. </t>
    </r>
    <r>
      <rPr>
        <b/>
        <sz val="10"/>
        <rFont val="Century Gothic"/>
        <charset val="134"/>
      </rPr>
      <t xml:space="preserve">JA 01 (2.10x2.70m)
</t>
    </r>
    <r>
      <rPr>
        <b/>
        <sz val="10"/>
        <rFont val="宋体"/>
        <charset val="134"/>
      </rPr>
      <t>供应和安装一个带有四个铰链叶和两个固定叶的开启窗，包括一个框架和厚度为</t>
    </r>
    <r>
      <rPr>
        <b/>
        <sz val="10"/>
        <rFont val="Century Gothic"/>
        <charset val="134"/>
      </rPr>
      <t xml:space="preserve"> 2.8 </t>
    </r>
    <r>
      <rPr>
        <b/>
        <sz val="10"/>
        <rFont val="宋体"/>
        <charset val="134"/>
      </rPr>
      <t>毫米的</t>
    </r>
    <r>
      <rPr>
        <b/>
        <sz val="10"/>
        <rFont val="Century Gothic"/>
        <charset val="134"/>
      </rPr>
      <t xml:space="preserve"> PVC </t>
    </r>
    <r>
      <rPr>
        <b/>
        <sz val="10"/>
        <rFont val="宋体"/>
        <charset val="134"/>
      </rPr>
      <t>型材。可移动和固定的</t>
    </r>
    <r>
      <rPr>
        <b/>
        <sz val="10"/>
        <rFont val="Century Gothic"/>
        <charset val="134"/>
      </rPr>
      <t xml:space="preserve"> PVC </t>
    </r>
    <r>
      <rPr>
        <b/>
        <sz val="10"/>
        <rFont val="宋体"/>
        <charset val="134"/>
      </rPr>
      <t>和钢框架，最小厚度为</t>
    </r>
    <r>
      <rPr>
        <b/>
        <sz val="10"/>
        <rFont val="Century Gothic"/>
        <charset val="134"/>
      </rPr>
      <t xml:space="preserve"> 2.8 </t>
    </r>
    <r>
      <rPr>
        <b/>
        <sz val="10"/>
        <rFont val="宋体"/>
        <charset val="134"/>
      </rPr>
      <t>毫米。双层透明钢化玻璃厚度为</t>
    </r>
    <r>
      <rPr>
        <b/>
        <sz val="10"/>
        <rFont val="Century Gothic"/>
        <charset val="134"/>
      </rPr>
      <t xml:space="preserve"> 4+10+4 </t>
    </r>
    <r>
      <rPr>
        <b/>
        <sz val="10"/>
        <rFont val="宋体"/>
        <charset val="134"/>
      </rPr>
      <t>毫米，内部充氩气，</t>
    </r>
    <r>
      <rPr>
        <b/>
        <sz val="10"/>
        <rFont val="Century Gothic"/>
        <charset val="134"/>
      </rPr>
      <t xml:space="preserve">20% </t>
    </r>
    <r>
      <rPr>
        <b/>
        <sz val="10"/>
        <rFont val="宋体"/>
        <charset val="134"/>
      </rPr>
      <t>紫外线透过率，热传递系数</t>
    </r>
    <r>
      <rPr>
        <b/>
        <sz val="10"/>
        <rFont val="Century Gothic"/>
        <charset val="134"/>
      </rPr>
      <t xml:space="preserve"> U 0.60 w/m2k</t>
    </r>
    <r>
      <rPr>
        <b/>
        <sz val="10"/>
        <rFont val="宋体"/>
        <charset val="134"/>
      </rPr>
      <t>，包括配件和所有必要的工作以确保良好的完成。并符合图纸要求。</t>
    </r>
    <r>
      <rPr>
        <b/>
        <sz val="10"/>
        <rFont val="Century Gothic"/>
        <charset val="134"/>
      </rPr>
      <t>JA 01</t>
    </r>
    <r>
      <rPr>
        <b/>
        <sz val="10"/>
        <rFont val="宋体"/>
        <charset val="134"/>
      </rPr>
      <t>（</t>
    </r>
    <r>
      <rPr>
        <b/>
        <sz val="10"/>
        <rFont val="Century Gothic"/>
        <charset val="134"/>
      </rPr>
      <t>2.10x2.70</t>
    </r>
    <r>
      <rPr>
        <b/>
        <sz val="10"/>
        <rFont val="宋体"/>
        <charset val="134"/>
      </rPr>
      <t>米）</t>
    </r>
  </si>
  <si>
    <t>Un</t>
  </si>
  <si>
    <t>12.2.2</t>
  </si>
  <si>
    <r>
      <rPr>
        <sz val="10"/>
        <rFont val="Century Gothic"/>
        <charset val="134"/>
      </rPr>
      <t xml:space="preserve">Supply and installation of a four-sash window, comprising a frame and UPVC/PVC profiles 2.8 mm thick. Movable and fixed PVC and STEEL frames with a minimum thickness of 2.8 mm. 4+10+4 mm thick double tempered transparent smoked glass, argon gas inside, 20% UV transmission, thermal transfer coefficient U 0.60 w/m2k.
Smooth white finish, including fittings and all work necessary for a good finish.  And in accordance with the drawings
</t>
    </r>
    <r>
      <rPr>
        <sz val="10"/>
        <rFont val="宋体"/>
        <charset val="134"/>
      </rPr>
      <t>供应和安装四扇窗，包括一个框架和</t>
    </r>
    <r>
      <rPr>
        <sz val="10"/>
        <rFont val="Century Gothic"/>
        <charset val="134"/>
      </rPr>
      <t xml:space="preserve"> 2.8 </t>
    </r>
    <r>
      <rPr>
        <sz val="10"/>
        <rFont val="宋体"/>
        <charset val="134"/>
      </rPr>
      <t>毫米厚的</t>
    </r>
    <r>
      <rPr>
        <sz val="10"/>
        <rFont val="Century Gothic"/>
        <charset val="134"/>
      </rPr>
      <t xml:space="preserve"> UPVC/PVC </t>
    </r>
    <r>
      <rPr>
        <sz val="10"/>
        <rFont val="宋体"/>
        <charset val="134"/>
      </rPr>
      <t>型材。可移动和固定的</t>
    </r>
    <r>
      <rPr>
        <sz val="10"/>
        <rFont val="Century Gothic"/>
        <charset val="134"/>
      </rPr>
      <t xml:space="preserve"> PVC </t>
    </r>
    <r>
      <rPr>
        <sz val="10"/>
        <rFont val="宋体"/>
        <charset val="134"/>
      </rPr>
      <t>和</t>
    </r>
    <r>
      <rPr>
        <sz val="10"/>
        <rFont val="Century Gothic"/>
        <charset val="134"/>
      </rPr>
      <t xml:space="preserve"> STEEL </t>
    </r>
    <r>
      <rPr>
        <sz val="10"/>
        <rFont val="宋体"/>
        <charset val="134"/>
      </rPr>
      <t>框架，最小厚度为</t>
    </r>
    <r>
      <rPr>
        <sz val="10"/>
        <rFont val="Century Gothic"/>
        <charset val="134"/>
      </rPr>
      <t xml:space="preserve"> 2.8 </t>
    </r>
    <r>
      <rPr>
        <sz val="10"/>
        <rFont val="宋体"/>
        <charset val="134"/>
      </rPr>
      <t>毫米。</t>
    </r>
    <r>
      <rPr>
        <sz val="10"/>
        <rFont val="Century Gothic"/>
        <charset val="134"/>
      </rPr>
      <t xml:space="preserve">4+10+4 </t>
    </r>
    <r>
      <rPr>
        <sz val="10"/>
        <rFont val="宋体"/>
        <charset val="134"/>
      </rPr>
      <t>毫米厚的双钢化透明烟熏玻璃，内部氩气，</t>
    </r>
    <r>
      <rPr>
        <sz val="10"/>
        <rFont val="Century Gothic"/>
        <charset val="134"/>
      </rPr>
      <t xml:space="preserve">20% </t>
    </r>
    <r>
      <rPr>
        <sz val="10"/>
        <rFont val="宋体"/>
        <charset val="134"/>
      </rPr>
      <t>紫外线透射，热传递系数</t>
    </r>
    <r>
      <rPr>
        <sz val="10"/>
        <rFont val="Century Gothic"/>
        <charset val="134"/>
      </rPr>
      <t xml:space="preserve"> U 0.60 w/m2k</t>
    </r>
    <r>
      <rPr>
        <sz val="10"/>
        <rFont val="宋体"/>
        <charset val="134"/>
      </rPr>
      <t>。</t>
    </r>
    <r>
      <rPr>
        <sz val="10"/>
        <rFont val="Century Gothic"/>
        <charset val="134"/>
      </rPr>
      <t xml:space="preserve">
</t>
    </r>
    <r>
      <rPr>
        <sz val="10"/>
        <rFont val="宋体"/>
        <charset val="134"/>
      </rPr>
      <t>光滑的白色饰面，包括配件和良好饰面所需的所有工作。并按照图纸</t>
    </r>
  </si>
  <si>
    <t xml:space="preserve">JA 02 (3.40x0.60m. ) </t>
  </si>
  <si>
    <t>JA 03 (3.00x0.60m )</t>
  </si>
  <si>
    <r>
      <t xml:space="preserve">Supply and installation of a five-leaf tilting window with 2.8 mm thick UPVC/PVC frame and profiles. Movable and fixed PVC and STEEL frame with a minimum thickness of 2.8 mm. Tinted transparent double tempered glass 4+10+4mm thick, argon gas inside, 20% UV transmission, thermal transfer coefficient U 0.60 w/m2k. Smooth white finish, including fittings and all work necessary for a good finish. And in accordance with the drawings.  </t>
    </r>
    <r>
      <rPr>
        <b/>
        <sz val="10"/>
        <rFont val="Century Gothic"/>
        <charset val="134"/>
      </rPr>
      <t xml:space="preserve">JA 04 (4.20x0.60m)
</t>
    </r>
    <r>
      <rPr>
        <b/>
        <sz val="10"/>
        <rFont val="宋体"/>
        <charset val="134"/>
      </rPr>
      <t>供应和安装带有</t>
    </r>
    <r>
      <rPr>
        <b/>
        <sz val="10"/>
        <rFont val="Century Gothic"/>
        <charset val="134"/>
      </rPr>
      <t xml:space="preserve"> 2.8 </t>
    </r>
    <r>
      <rPr>
        <b/>
        <sz val="10"/>
        <rFont val="宋体"/>
        <charset val="134"/>
      </rPr>
      <t>毫米厚</t>
    </r>
    <r>
      <rPr>
        <b/>
        <sz val="10"/>
        <rFont val="Century Gothic"/>
        <charset val="134"/>
      </rPr>
      <t xml:space="preserve"> UPVC/PVC </t>
    </r>
    <r>
      <rPr>
        <b/>
        <sz val="10"/>
        <rFont val="宋体"/>
        <charset val="134"/>
      </rPr>
      <t>框架和型材的五扇倾斜窗。可移动和固定的</t>
    </r>
    <r>
      <rPr>
        <b/>
        <sz val="10"/>
        <rFont val="Century Gothic"/>
        <charset val="134"/>
      </rPr>
      <t xml:space="preserve"> PVC </t>
    </r>
    <r>
      <rPr>
        <b/>
        <sz val="10"/>
        <rFont val="宋体"/>
        <charset val="134"/>
      </rPr>
      <t>和</t>
    </r>
    <r>
      <rPr>
        <b/>
        <sz val="10"/>
        <rFont val="Century Gothic"/>
        <charset val="134"/>
      </rPr>
      <t xml:space="preserve"> STEEL </t>
    </r>
    <r>
      <rPr>
        <b/>
        <sz val="10"/>
        <rFont val="宋体"/>
        <charset val="134"/>
      </rPr>
      <t>框架，最小厚度为</t>
    </r>
    <r>
      <rPr>
        <b/>
        <sz val="10"/>
        <rFont val="Century Gothic"/>
        <charset val="134"/>
      </rPr>
      <t xml:space="preserve"> 2.8 </t>
    </r>
    <r>
      <rPr>
        <b/>
        <sz val="10"/>
        <rFont val="宋体"/>
        <charset val="134"/>
      </rPr>
      <t>毫米。有色透明双层钢化玻璃</t>
    </r>
    <r>
      <rPr>
        <b/>
        <sz val="10"/>
        <rFont val="Century Gothic"/>
        <charset val="134"/>
      </rPr>
      <t xml:space="preserve"> 4+10+4mm </t>
    </r>
    <r>
      <rPr>
        <b/>
        <sz val="10"/>
        <rFont val="宋体"/>
        <charset val="134"/>
      </rPr>
      <t>厚，内部氩气，</t>
    </r>
    <r>
      <rPr>
        <b/>
        <sz val="10"/>
        <rFont val="Century Gothic"/>
        <charset val="134"/>
      </rPr>
      <t xml:space="preserve">20% </t>
    </r>
    <r>
      <rPr>
        <b/>
        <sz val="10"/>
        <rFont val="宋体"/>
        <charset val="134"/>
      </rPr>
      <t>紫外线透射，传热系数</t>
    </r>
    <r>
      <rPr>
        <b/>
        <sz val="10"/>
        <rFont val="Century Gothic"/>
        <charset val="134"/>
      </rPr>
      <t xml:space="preserve"> U 0.60 w/m2k</t>
    </r>
    <r>
      <rPr>
        <b/>
        <sz val="10"/>
        <rFont val="宋体"/>
        <charset val="134"/>
      </rPr>
      <t>。光滑的白色饰面，包括配件和良好饰面所需的所有工作。并按照图纸。</t>
    </r>
    <r>
      <rPr>
        <b/>
        <sz val="10"/>
        <rFont val="Century Gothic"/>
        <charset val="134"/>
      </rPr>
      <t xml:space="preserve">JA 04 </t>
    </r>
    <r>
      <rPr>
        <b/>
        <sz val="10"/>
        <rFont val="宋体"/>
        <charset val="134"/>
      </rPr>
      <t>（</t>
    </r>
    <r>
      <rPr>
        <b/>
        <sz val="10"/>
        <rFont val="Century Gothic"/>
        <charset val="134"/>
      </rPr>
      <t xml:space="preserve">4.20x0.60 </t>
    </r>
    <r>
      <rPr>
        <b/>
        <sz val="10"/>
        <rFont val="宋体"/>
        <charset val="134"/>
      </rPr>
      <t>米）</t>
    </r>
  </si>
  <si>
    <t>12.2.3</t>
  </si>
  <si>
    <r>
      <t>Supply and installation of an opening window with four casement leaves and nine fixed leaves, made up of a 2.8 mm thick PVC/PVC frame and profiles. Movable and fixed frames in PVC and STEEL with a minimum thickness of 2.8 mm. 4+10+4mm thick double tempered transparent tinted glass, argon gas inside, 20% UV transmission, thermal transfer coefficient U 0.60 w/m2k
Smooth white finish, including fittings and all work necessary for a good finish.  And in accordance with the drawings.</t>
    </r>
    <r>
      <rPr>
        <b/>
        <sz val="10"/>
        <rFont val="Century Gothic"/>
        <charset val="134"/>
      </rPr>
      <t xml:space="preserve"> JA 05 (2.10mx6.30m)
</t>
    </r>
    <r>
      <rPr>
        <b/>
        <sz val="10"/>
        <rFont val="宋体"/>
        <charset val="134"/>
      </rPr>
      <t>供应和安装一个带有四个平开扇和九个固定扇的开启窗，采用</t>
    </r>
    <r>
      <rPr>
        <b/>
        <sz val="10"/>
        <rFont val="Century Gothic"/>
        <charset val="134"/>
      </rPr>
      <t>2.8</t>
    </r>
    <r>
      <rPr>
        <b/>
        <sz val="10"/>
        <rFont val="宋体"/>
        <charset val="134"/>
      </rPr>
      <t>毫米厚的</t>
    </r>
    <r>
      <rPr>
        <b/>
        <sz val="10"/>
        <rFont val="Century Gothic"/>
        <charset val="134"/>
      </rPr>
      <t>PVC/PVC</t>
    </r>
    <r>
      <rPr>
        <b/>
        <sz val="10"/>
        <rFont val="宋体"/>
        <charset val="134"/>
      </rPr>
      <t>框架和型材。可移动和固定框架采用</t>
    </r>
    <r>
      <rPr>
        <b/>
        <sz val="10"/>
        <rFont val="Century Gothic"/>
        <charset val="134"/>
      </rPr>
      <t>PVC</t>
    </r>
    <r>
      <rPr>
        <b/>
        <sz val="10"/>
        <rFont val="宋体"/>
        <charset val="134"/>
      </rPr>
      <t>和钢，最小厚度为</t>
    </r>
    <r>
      <rPr>
        <b/>
        <sz val="10"/>
        <rFont val="Century Gothic"/>
        <charset val="134"/>
      </rPr>
      <t>2.8</t>
    </r>
    <r>
      <rPr>
        <b/>
        <sz val="10"/>
        <rFont val="宋体"/>
        <charset val="134"/>
      </rPr>
      <t>毫米。</t>
    </r>
    <r>
      <rPr>
        <b/>
        <sz val="10"/>
        <rFont val="Century Gothic"/>
        <charset val="134"/>
      </rPr>
      <t>4+10+4</t>
    </r>
    <r>
      <rPr>
        <b/>
        <sz val="10"/>
        <rFont val="宋体"/>
        <charset val="134"/>
      </rPr>
      <t>毫米厚的双层钢化透明有色玻璃，内部充有氩气，</t>
    </r>
    <r>
      <rPr>
        <b/>
        <sz val="10"/>
        <rFont val="Century Gothic"/>
        <charset val="134"/>
      </rPr>
      <t>20%</t>
    </r>
    <r>
      <rPr>
        <b/>
        <sz val="10"/>
        <rFont val="宋体"/>
        <charset val="134"/>
      </rPr>
      <t>紫外线透过率，热传递系数</t>
    </r>
    <r>
      <rPr>
        <b/>
        <sz val="10"/>
        <rFont val="Century Gothic"/>
        <charset val="134"/>
      </rPr>
      <t xml:space="preserve">U 0.60 w/m2k
</t>
    </r>
    <r>
      <rPr>
        <b/>
        <sz val="10"/>
        <rFont val="宋体"/>
        <charset val="134"/>
      </rPr>
      <t>光滑的白色表面，包括配件和所有必要的工作以确保良好的表面效果，并符合图纸要求。</t>
    </r>
    <r>
      <rPr>
        <b/>
        <sz val="10"/>
        <rFont val="Century Gothic"/>
        <charset val="134"/>
      </rPr>
      <t>JA 05</t>
    </r>
    <r>
      <rPr>
        <b/>
        <sz val="10"/>
        <rFont val="宋体"/>
        <charset val="134"/>
      </rPr>
      <t>（</t>
    </r>
    <r>
      <rPr>
        <b/>
        <sz val="10"/>
        <rFont val="Century Gothic"/>
        <charset val="134"/>
      </rPr>
      <t>2.10</t>
    </r>
    <r>
      <rPr>
        <b/>
        <sz val="10"/>
        <rFont val="宋体"/>
        <charset val="134"/>
      </rPr>
      <t>米</t>
    </r>
    <r>
      <rPr>
        <b/>
        <sz val="10"/>
        <rFont val="Century Gothic"/>
        <charset val="134"/>
      </rPr>
      <t>x6.30</t>
    </r>
    <r>
      <rPr>
        <b/>
        <sz val="10"/>
        <rFont val="宋体"/>
        <charset val="134"/>
      </rPr>
      <t>米）</t>
    </r>
  </si>
  <si>
    <t>12.2.4</t>
  </si>
  <si>
    <r>
      <t xml:space="preserve">Supply and installation of a twenty-two pane fixed window with 2.8 mm thick UPVC/PVC frame and profiles. Movable and fixed PVC and STEEL frame with a minimum thickness of 2.8 mm, V4+10+4mm thick, double tempered transparent smoked glass, argon gas inside, 20% UV transmission, thermal transfer coefficient U 0.60 w/m2k. Smooth white finish, including fittings and all work necessary for a good finish.  And in accordance with the drawings. </t>
    </r>
    <r>
      <rPr>
        <b/>
        <sz val="10"/>
        <rFont val="Century Gothic"/>
        <charset val="134"/>
      </rPr>
      <t xml:space="preserve">JA 06 ( 2.64x6.30m)
</t>
    </r>
    <r>
      <rPr>
        <b/>
        <sz val="10"/>
        <rFont val="宋体"/>
        <charset val="134"/>
      </rPr>
      <t>供应和安装一个</t>
    </r>
    <r>
      <rPr>
        <b/>
        <sz val="10"/>
        <rFont val="Century Gothic"/>
        <charset val="134"/>
      </rPr>
      <t xml:space="preserve"> 22 </t>
    </r>
    <r>
      <rPr>
        <b/>
        <sz val="10"/>
        <rFont val="宋体"/>
        <charset val="134"/>
      </rPr>
      <t>窗格固定窗，带有</t>
    </r>
    <r>
      <rPr>
        <b/>
        <sz val="10"/>
        <rFont val="Century Gothic"/>
        <charset val="134"/>
      </rPr>
      <t xml:space="preserve"> 2.8 </t>
    </r>
    <r>
      <rPr>
        <b/>
        <sz val="10"/>
        <rFont val="宋体"/>
        <charset val="134"/>
      </rPr>
      <t>毫米厚的</t>
    </r>
    <r>
      <rPr>
        <b/>
        <sz val="10"/>
        <rFont val="Century Gothic"/>
        <charset val="134"/>
      </rPr>
      <t xml:space="preserve"> UPVC/PVC </t>
    </r>
    <r>
      <rPr>
        <b/>
        <sz val="10"/>
        <rFont val="宋体"/>
        <charset val="134"/>
      </rPr>
      <t>框架和型材。可移动和固定的</t>
    </r>
    <r>
      <rPr>
        <b/>
        <sz val="10"/>
        <rFont val="Century Gothic"/>
        <charset val="134"/>
      </rPr>
      <t xml:space="preserve"> PVC </t>
    </r>
    <r>
      <rPr>
        <b/>
        <sz val="10"/>
        <rFont val="宋体"/>
        <charset val="134"/>
      </rPr>
      <t>和</t>
    </r>
    <r>
      <rPr>
        <b/>
        <sz val="10"/>
        <rFont val="Century Gothic"/>
        <charset val="134"/>
      </rPr>
      <t xml:space="preserve"> STEEL </t>
    </r>
    <r>
      <rPr>
        <b/>
        <sz val="10"/>
        <rFont val="宋体"/>
        <charset val="134"/>
      </rPr>
      <t>框架，最小厚度为</t>
    </r>
    <r>
      <rPr>
        <b/>
        <sz val="10"/>
        <rFont val="Century Gothic"/>
        <charset val="134"/>
      </rPr>
      <t xml:space="preserve"> 2.8 </t>
    </r>
    <r>
      <rPr>
        <b/>
        <sz val="10"/>
        <rFont val="宋体"/>
        <charset val="134"/>
      </rPr>
      <t>毫米，</t>
    </r>
    <r>
      <rPr>
        <b/>
        <sz val="10"/>
        <rFont val="Century Gothic"/>
        <charset val="134"/>
      </rPr>
      <t xml:space="preserve">V4+10+4 </t>
    </r>
    <r>
      <rPr>
        <b/>
        <sz val="10"/>
        <rFont val="宋体"/>
        <charset val="134"/>
      </rPr>
      <t>毫米厚，双钢化透明烟熏玻璃，内部氩气，</t>
    </r>
    <r>
      <rPr>
        <b/>
        <sz val="10"/>
        <rFont val="Century Gothic"/>
        <charset val="134"/>
      </rPr>
      <t xml:space="preserve">20% </t>
    </r>
    <r>
      <rPr>
        <b/>
        <sz val="10"/>
        <rFont val="宋体"/>
        <charset val="134"/>
      </rPr>
      <t>紫外线透射，热传递系数</t>
    </r>
    <r>
      <rPr>
        <b/>
        <sz val="10"/>
        <rFont val="Century Gothic"/>
        <charset val="134"/>
      </rPr>
      <t xml:space="preserve"> U 0.60 w/m2k</t>
    </r>
    <r>
      <rPr>
        <b/>
        <sz val="10"/>
        <rFont val="宋体"/>
        <charset val="134"/>
      </rPr>
      <t>。光滑的白色饰面，包括配件和良好饰面所需的所有工作。并按照图纸。</t>
    </r>
    <r>
      <rPr>
        <b/>
        <sz val="10"/>
        <rFont val="Century Gothic"/>
        <charset val="134"/>
      </rPr>
      <t xml:space="preserve">JA 06 </t>
    </r>
    <r>
      <rPr>
        <b/>
        <sz val="10"/>
        <rFont val="宋体"/>
        <charset val="134"/>
      </rPr>
      <t>（</t>
    </r>
    <r>
      <rPr>
        <b/>
        <sz val="10"/>
        <rFont val="Century Gothic"/>
        <charset val="134"/>
      </rPr>
      <t xml:space="preserve"> 2.64x6.30</t>
    </r>
    <r>
      <rPr>
        <b/>
        <sz val="10"/>
        <rFont val="宋体"/>
        <charset val="134"/>
      </rPr>
      <t>米）</t>
    </r>
  </si>
  <si>
    <t>13</t>
  </si>
  <si>
    <t>13.1</t>
  </si>
  <si>
    <t>Door openings</t>
  </si>
  <si>
    <t>13.1.1</t>
  </si>
  <si>
    <r>
      <t>Supply and installation of single-leaf sliding door with solid wood frame and phenolic panel leaf. Frame in solid wood. Lightened door leaf in FUNDERMAX COMPACT phenolic panels 3 mm thick on each side, interior in 40 mm thick extruded polystyrene. Finished in RAL 9010 medium gloss lacquer, including fittings and all the work necessary for a good finish.  And in accordance with the drawings.</t>
    </r>
    <r>
      <rPr>
        <b/>
        <sz val="10"/>
        <rFont val="Century Gothic"/>
        <charset val="134"/>
      </rPr>
      <t xml:space="preserve"> PC 01 (0.90x2.10m.)
</t>
    </r>
    <r>
      <rPr>
        <b/>
        <sz val="10"/>
        <rFont val="宋体"/>
        <charset val="134"/>
      </rPr>
      <t>供应和安装带实木框架和酚醛板扇的单扇推拉门。框架为实木。门扇采用每边</t>
    </r>
    <r>
      <rPr>
        <b/>
        <sz val="10"/>
        <rFont val="Century Gothic"/>
        <charset val="134"/>
      </rPr>
      <t>3</t>
    </r>
    <r>
      <rPr>
        <b/>
        <sz val="10"/>
        <rFont val="宋体"/>
        <charset val="134"/>
      </rPr>
      <t>毫米厚的</t>
    </r>
    <r>
      <rPr>
        <b/>
        <sz val="10"/>
        <rFont val="Century Gothic"/>
        <charset val="134"/>
      </rPr>
      <t>FUNDERMAX COMPACT</t>
    </r>
    <r>
      <rPr>
        <b/>
        <sz val="10"/>
        <rFont val="宋体"/>
        <charset val="134"/>
      </rPr>
      <t>酚醛板，内部为</t>
    </r>
    <r>
      <rPr>
        <b/>
        <sz val="10"/>
        <rFont val="Century Gothic"/>
        <charset val="134"/>
      </rPr>
      <t>40</t>
    </r>
    <r>
      <rPr>
        <b/>
        <sz val="10"/>
        <rFont val="宋体"/>
        <charset val="134"/>
      </rPr>
      <t>毫米厚的挤塑聚苯乙烯。表面涂有</t>
    </r>
    <r>
      <rPr>
        <b/>
        <sz val="10"/>
        <rFont val="Century Gothic"/>
        <charset val="134"/>
      </rPr>
      <t>RAL 9010</t>
    </r>
    <r>
      <rPr>
        <b/>
        <sz val="10"/>
        <rFont val="宋体"/>
        <charset val="134"/>
      </rPr>
      <t>中光泽漆，包括配件和所有必要的工作以确保良好的饰面，并符合图纸要求。</t>
    </r>
    <r>
      <rPr>
        <b/>
        <sz val="10"/>
        <rFont val="Century Gothic"/>
        <charset val="134"/>
      </rPr>
      <t>PC 01</t>
    </r>
    <r>
      <rPr>
        <b/>
        <sz val="10"/>
        <rFont val="宋体"/>
        <charset val="134"/>
      </rPr>
      <t>（</t>
    </r>
    <r>
      <rPr>
        <b/>
        <sz val="10"/>
        <rFont val="Century Gothic"/>
        <charset val="134"/>
      </rPr>
      <t>0.90x2.10m</t>
    </r>
    <r>
      <rPr>
        <b/>
        <sz val="10"/>
        <rFont val="宋体"/>
        <charset val="134"/>
      </rPr>
      <t>）</t>
    </r>
  </si>
  <si>
    <t>13.1.2</t>
  </si>
  <si>
    <r>
      <t xml:space="preserve">Supply and installation of single-leaf doorway with solid wood frame and phenolic panel leaf. Solid wood frame. Lightened door leaf in FUNDERMAX COMPACT phenolic panels 3 mm thick on each side, interior in 40 mm thick extruded polystyrene, finished in RAL 9010 medium gloss lacquer, including fittings and all work necessary for a good finish.  And in accordance with the drawings. </t>
    </r>
    <r>
      <rPr>
        <b/>
        <sz val="10"/>
        <rFont val="Century Gothic"/>
        <charset val="134"/>
      </rPr>
      <t xml:space="preserve">PC 02 (0.80x2.10m.)
</t>
    </r>
    <r>
      <rPr>
        <b/>
        <sz val="10"/>
        <rFont val="宋体"/>
        <charset val="134"/>
      </rPr>
      <t>供应和安装带有实木框架和酚醛板扇的单叶门。实木框架。</t>
    </r>
    <r>
      <rPr>
        <b/>
        <sz val="10"/>
        <rFont val="Century Gothic"/>
        <charset val="134"/>
      </rPr>
      <t xml:space="preserve">FUNDERMAX COMPACT </t>
    </r>
    <r>
      <rPr>
        <b/>
        <sz val="10"/>
        <rFont val="宋体"/>
        <charset val="134"/>
      </rPr>
      <t>酚醛板制成的轻质门扇每边厚</t>
    </r>
    <r>
      <rPr>
        <b/>
        <sz val="10"/>
        <rFont val="Century Gothic"/>
        <charset val="134"/>
      </rPr>
      <t xml:space="preserve"> 3 </t>
    </r>
    <r>
      <rPr>
        <b/>
        <sz val="10"/>
        <rFont val="宋体"/>
        <charset val="134"/>
      </rPr>
      <t>毫米，内部为</t>
    </r>
    <r>
      <rPr>
        <b/>
        <sz val="10"/>
        <rFont val="Century Gothic"/>
        <charset val="134"/>
      </rPr>
      <t xml:space="preserve"> 40 </t>
    </r>
    <r>
      <rPr>
        <b/>
        <sz val="10"/>
        <rFont val="宋体"/>
        <charset val="134"/>
      </rPr>
      <t>毫米厚的挤塑聚苯乙烯，表面涂有</t>
    </r>
    <r>
      <rPr>
        <b/>
        <sz val="10"/>
        <rFont val="Century Gothic"/>
        <charset val="134"/>
      </rPr>
      <t xml:space="preserve"> RAL 9010 </t>
    </r>
    <r>
      <rPr>
        <b/>
        <sz val="10"/>
        <rFont val="宋体"/>
        <charset val="134"/>
      </rPr>
      <t>中等光泽漆，包括配件和良好饰面所需的所有工作，并符合图纸要求。</t>
    </r>
    <r>
      <rPr>
        <b/>
        <sz val="10"/>
        <rFont val="Century Gothic"/>
        <charset val="134"/>
      </rPr>
      <t xml:space="preserve">PC 02 </t>
    </r>
    <r>
      <rPr>
        <b/>
        <sz val="10"/>
        <rFont val="宋体"/>
        <charset val="134"/>
      </rPr>
      <t>（</t>
    </r>
    <r>
      <rPr>
        <b/>
        <sz val="10"/>
        <rFont val="Century Gothic"/>
        <charset val="134"/>
      </rPr>
      <t>0.80x2.10m.</t>
    </r>
    <r>
      <rPr>
        <b/>
        <sz val="10"/>
        <rFont val="宋体"/>
        <charset val="134"/>
      </rPr>
      <t>）</t>
    </r>
  </si>
  <si>
    <t>13.2.1</t>
  </si>
  <si>
    <t>14</t>
  </si>
  <si>
    <t>14.1</t>
  </si>
  <si>
    <t>14.1.1</t>
  </si>
  <si>
    <r>
      <t xml:space="preserve">Supply and installation of “Hormann” doors with two 45mm thick sweep leaves, 1.5mm thick steel sheet on both sides, ref. D45, comprising system steel profiles, including automatic lifting mechanism, fittings and all work necessary for a good finish.
</t>
    </r>
    <r>
      <rPr>
        <sz val="10"/>
        <rFont val="宋体"/>
        <charset val="134"/>
      </rPr>
      <t>供应和安装</t>
    </r>
    <r>
      <rPr>
        <sz val="10"/>
        <rFont val="Century Gothic"/>
        <charset val="134"/>
      </rPr>
      <t>“Hormann”</t>
    </r>
    <r>
      <rPr>
        <sz val="10"/>
        <rFont val="宋体"/>
        <charset val="134"/>
      </rPr>
      <t>门，配有两个</t>
    </r>
    <r>
      <rPr>
        <sz val="10"/>
        <rFont val="Century Gothic"/>
        <charset val="134"/>
      </rPr>
      <t xml:space="preserve"> 45 </t>
    </r>
    <r>
      <rPr>
        <sz val="10"/>
        <rFont val="宋体"/>
        <charset val="134"/>
      </rPr>
      <t>毫米厚的扫地叶片，双面</t>
    </r>
    <r>
      <rPr>
        <sz val="10"/>
        <rFont val="Century Gothic"/>
        <charset val="134"/>
      </rPr>
      <t xml:space="preserve"> 1.5 </t>
    </r>
    <r>
      <rPr>
        <sz val="10"/>
        <rFont val="宋体"/>
        <charset val="134"/>
      </rPr>
      <t>毫米厚的钢板，参考编号</t>
    </r>
    <r>
      <rPr>
        <sz val="10"/>
        <rFont val="Century Gothic"/>
        <charset val="134"/>
      </rPr>
      <t xml:space="preserve"> D45</t>
    </r>
    <r>
      <rPr>
        <sz val="10"/>
        <rFont val="宋体"/>
        <charset val="134"/>
      </rPr>
      <t>，包括系统钢型材、自动升降机制、配件以及所有必要的工作以确保良好的表面处理。</t>
    </r>
  </si>
  <si>
    <t>PS 01 (1.20x2.10m)</t>
  </si>
  <si>
    <t>PS 02 (1.27x2.10m)</t>
  </si>
  <si>
    <t>14.1.2</t>
  </si>
  <si>
    <r>
      <t xml:space="preserve">Supply and installation of “Hormann” doors with a 45mm thick sweep leaf, 1.5mm thick steel sheet on both sides, ref. D45, comprising system steel profiles, including automatic lifting mechanism, fittings and all work necessary for a good finish.
</t>
    </r>
    <r>
      <rPr>
        <sz val="10"/>
        <rFont val="宋体"/>
        <charset val="134"/>
      </rPr>
      <t>供应和安装</t>
    </r>
    <r>
      <rPr>
        <sz val="10"/>
        <rFont val="Century Gothic"/>
        <charset val="134"/>
      </rPr>
      <t>“Hormann”</t>
    </r>
    <r>
      <rPr>
        <sz val="10"/>
        <rFont val="宋体"/>
        <charset val="134"/>
      </rPr>
      <t>门，带有</t>
    </r>
    <r>
      <rPr>
        <sz val="10"/>
        <rFont val="Century Gothic"/>
        <charset val="134"/>
      </rPr>
      <t xml:space="preserve"> 45 </t>
    </r>
    <r>
      <rPr>
        <sz val="10"/>
        <rFont val="宋体"/>
        <charset val="134"/>
      </rPr>
      <t>毫米厚的扫叶，两侧为</t>
    </r>
    <r>
      <rPr>
        <sz val="10"/>
        <rFont val="Century Gothic"/>
        <charset val="134"/>
      </rPr>
      <t xml:space="preserve"> 1.5 </t>
    </r>
    <r>
      <rPr>
        <sz val="10"/>
        <rFont val="宋体"/>
        <charset val="134"/>
      </rPr>
      <t>毫米厚的钢板，参考</t>
    </r>
    <r>
      <rPr>
        <sz val="10"/>
        <rFont val="Century Gothic"/>
        <charset val="134"/>
      </rPr>
      <t xml:space="preserve"> D45</t>
    </r>
    <r>
      <rPr>
        <sz val="10"/>
        <rFont val="宋体"/>
        <charset val="134"/>
      </rPr>
      <t>，包括系统钢型材、自动升降机制、配件以及所有必要的工作以确保良好的表面处理。</t>
    </r>
  </si>
  <si>
    <t>PS 03 (1.00x2.10m)</t>
  </si>
  <si>
    <t>PS 03 (0.93x2.10m)</t>
  </si>
  <si>
    <t>15</t>
  </si>
  <si>
    <r>
      <rPr>
        <sz val="10"/>
        <rFont val="Century Gothic"/>
        <charset val="134"/>
      </rPr>
      <t xml:space="preserve">Supply and installation of faucet for washbasin and all work necessary for a good finish. </t>
    </r>
    <r>
      <rPr>
        <b/>
        <sz val="10"/>
        <rFont val="Century Gothic"/>
        <charset val="134"/>
      </rPr>
      <t xml:space="preserve">Eq01 
</t>
    </r>
    <r>
      <rPr>
        <b/>
        <sz val="10"/>
        <rFont val="宋体"/>
        <charset val="134"/>
      </rPr>
      <t>洗脸盆水龙头的供应和安装以及所有必要的工作以确保良好的完成。</t>
    </r>
    <r>
      <rPr>
        <b/>
        <sz val="10"/>
        <rFont val="Century Gothic"/>
        <charset val="134"/>
      </rPr>
      <t>Eq01</t>
    </r>
  </si>
  <si>
    <r>
      <t>Supply and installation of shower and all work necessary for a good finish.</t>
    </r>
    <r>
      <rPr>
        <b/>
        <sz val="10"/>
        <rFont val="Century Gothic"/>
        <charset val="134"/>
      </rPr>
      <t xml:space="preserve"> Eq02 
</t>
    </r>
    <r>
      <rPr>
        <b/>
        <sz val="10"/>
        <rFont val="宋体"/>
        <charset val="134"/>
      </rPr>
      <t>淋浴设备的供应和安装以及完成良好所需的所有工作。</t>
    </r>
    <r>
      <rPr>
        <b/>
        <sz val="10"/>
        <rFont val="Century Gothic"/>
        <charset val="134"/>
      </rPr>
      <t>Eq02</t>
    </r>
  </si>
  <si>
    <r>
      <rPr>
        <sz val="10"/>
        <rFont val="Century Gothic"/>
        <charset val="134"/>
      </rPr>
      <t>Supply and installation of white ceramic washbasin and all work necessary for a good finish.</t>
    </r>
    <r>
      <rPr>
        <b/>
        <sz val="10"/>
        <rFont val="Century Gothic"/>
        <charset val="134"/>
      </rPr>
      <t xml:space="preserve"> Eq03
</t>
    </r>
    <r>
      <rPr>
        <b/>
        <sz val="10"/>
        <rFont val="宋体"/>
        <charset val="134"/>
      </rPr>
      <t>供应和安装白色陶瓷洗手盆及完成良好表面所需的所有工作。</t>
    </r>
    <r>
      <rPr>
        <b/>
        <sz val="10"/>
        <rFont val="Century Gothic"/>
        <charset val="134"/>
      </rPr>
      <t>Eq03</t>
    </r>
  </si>
  <si>
    <r>
      <rPr>
        <sz val="10"/>
        <rFont val="Century Gothic"/>
        <charset val="134"/>
      </rPr>
      <t>Supply and installation of a white ceramic toilet and all the work necessary for a good finish.</t>
    </r>
    <r>
      <rPr>
        <b/>
        <sz val="10"/>
        <rFont val="Century Gothic"/>
        <charset val="134"/>
      </rPr>
      <t xml:space="preserve"> Eq04
</t>
    </r>
    <r>
      <rPr>
        <b/>
        <sz val="10"/>
        <rFont val="宋体"/>
        <charset val="134"/>
      </rPr>
      <t>供应和安装白色陶瓷马桶及其所需的所有工作，以确保良好的完成。</t>
    </r>
    <r>
      <rPr>
        <b/>
        <sz val="10"/>
        <rFont val="Century Gothic"/>
        <charset val="134"/>
      </rPr>
      <t>Eq04</t>
    </r>
  </si>
  <si>
    <r>
      <rPr>
        <sz val="10"/>
        <rFont val="Century Gothic"/>
        <charset val="134"/>
      </rPr>
      <t xml:space="preserve">Supply and installation of a white ceramic urinal and all the work required for a good finish. </t>
    </r>
    <r>
      <rPr>
        <b/>
        <sz val="10"/>
        <rFont val="Century Gothic"/>
        <charset val="134"/>
      </rPr>
      <t xml:space="preserve">Eq05
</t>
    </r>
    <r>
      <rPr>
        <b/>
        <sz val="10"/>
        <rFont val="宋体"/>
        <charset val="134"/>
      </rPr>
      <t>供应和安装白色陶瓷小便池及其所需的所有工作，以确保良好的完成。</t>
    </r>
    <r>
      <rPr>
        <b/>
        <sz val="10"/>
        <rFont val="Century Gothic"/>
        <charset val="134"/>
      </rPr>
      <t>Eq05</t>
    </r>
  </si>
  <si>
    <r>
      <rPr>
        <sz val="10"/>
        <rFont val="Century Gothic"/>
        <charset val="134"/>
      </rPr>
      <t>Supply and assembly of plastic partitioning for bathrooms equipped with toilet paper box and all the work necessary for a good finish.</t>
    </r>
    <r>
      <rPr>
        <b/>
        <sz val="10"/>
        <rFont val="Century Gothic"/>
        <charset val="134"/>
      </rPr>
      <t xml:space="preserve"> Eq06
</t>
    </r>
    <r>
      <rPr>
        <b/>
        <sz val="10"/>
        <rFont val="宋体"/>
        <charset val="134"/>
      </rPr>
      <t>为配备卫生纸盒的浴室提供和组装塑料隔断，以及完成良好装饰所需的所有工作。</t>
    </r>
    <r>
      <rPr>
        <b/>
        <sz val="10"/>
        <rFont val="Century Gothic"/>
        <charset val="134"/>
      </rPr>
      <t>Eq06</t>
    </r>
  </si>
  <si>
    <t>1_2.70x1.90m</t>
  </si>
  <si>
    <t>2_1.54x1.90m.</t>
  </si>
  <si>
    <t>3_2.20x1.90m.</t>
  </si>
  <si>
    <t xml:space="preserve">4_1.88x1.90m. </t>
  </si>
  <si>
    <t xml:space="preserve">5_1.82x1.90m. </t>
  </si>
  <si>
    <r>
      <rPr>
        <sz val="10"/>
        <rFont val="Century Gothic"/>
        <charset val="134"/>
      </rPr>
      <t>Supply and assembly of plastic urinal separator and all work necessary for a good finish.</t>
    </r>
    <r>
      <rPr>
        <b/>
        <sz val="10"/>
        <rFont val="Century Gothic"/>
        <charset val="134"/>
      </rPr>
      <t xml:space="preserve"> Eq07
</t>
    </r>
    <r>
      <rPr>
        <b/>
        <sz val="10"/>
        <rFont val="宋体"/>
        <charset val="134"/>
      </rPr>
      <t>塑料小便池隔板的供应和组装以及所需的所有工作以确保良好的完成。</t>
    </r>
    <r>
      <rPr>
        <b/>
        <sz val="10"/>
        <rFont val="Century Gothic"/>
        <charset val="134"/>
      </rPr>
      <t>Eq07</t>
    </r>
  </si>
  <si>
    <r>
      <rPr>
        <sz val="10"/>
        <rFont val="Century Gothic"/>
        <charset val="134"/>
      </rPr>
      <t xml:space="preserve">Supply and application of mirror and all work necessary for a good finish. </t>
    </r>
    <r>
      <rPr>
        <b/>
        <sz val="10"/>
        <rFont val="Century Gothic"/>
        <charset val="134"/>
      </rPr>
      <t xml:space="preserve">Eq08
</t>
    </r>
    <r>
      <rPr>
        <b/>
        <sz val="10"/>
        <rFont val="宋体"/>
        <charset val="134"/>
      </rPr>
      <t>镜子的供应和应用以及获得良好饰面所需的所有工作。</t>
    </r>
    <r>
      <rPr>
        <b/>
        <sz val="10"/>
        <rFont val="Century Gothic"/>
        <charset val="134"/>
      </rPr>
      <t>Eq08</t>
    </r>
  </si>
  <si>
    <r>
      <rPr>
        <sz val="10"/>
        <rFont val="Century Gothic"/>
        <charset val="134"/>
      </rPr>
      <t>Supply and installation of toilets for PMR sanitary installations and all the work required for a good finish.</t>
    </r>
    <r>
      <rPr>
        <b/>
        <sz val="10"/>
        <rFont val="Century Gothic"/>
        <charset val="134"/>
      </rPr>
      <t xml:space="preserve"> Eq12
</t>
    </r>
    <r>
      <rPr>
        <b/>
        <sz val="10"/>
        <rFont val="宋体"/>
        <charset val="134"/>
      </rPr>
      <t>为</t>
    </r>
    <r>
      <rPr>
        <b/>
        <sz val="10"/>
        <rFont val="Century Gothic"/>
        <charset val="134"/>
      </rPr>
      <t xml:space="preserve"> PMR </t>
    </r>
    <r>
      <rPr>
        <b/>
        <sz val="10"/>
        <rFont val="宋体"/>
        <charset val="134"/>
      </rPr>
      <t>卫生设施提供和安装厕所，以及完成良好装修所需的所有工作。</t>
    </r>
    <r>
      <rPr>
        <b/>
        <sz val="10"/>
        <rFont val="Century Gothic"/>
        <charset val="134"/>
      </rPr>
      <t>Eq12</t>
    </r>
  </si>
  <si>
    <r>
      <rPr>
        <sz val="10"/>
        <rFont val="Century Gothic"/>
        <charset val="134"/>
      </rPr>
      <t xml:space="preserve">Supply and installation of stainless steel support bars for PMR bathrooms and all the work necessary for a good finish. </t>
    </r>
    <r>
      <rPr>
        <b/>
        <sz val="10"/>
        <rFont val="Century Gothic"/>
        <charset val="134"/>
      </rPr>
      <t xml:space="preserve">Eq13
</t>
    </r>
    <r>
      <rPr>
        <b/>
        <sz val="10"/>
        <rFont val="宋体"/>
        <charset val="134"/>
      </rPr>
      <t>为</t>
    </r>
    <r>
      <rPr>
        <b/>
        <sz val="10"/>
        <rFont val="Century Gothic"/>
        <charset val="134"/>
      </rPr>
      <t xml:space="preserve"> PMR </t>
    </r>
    <r>
      <rPr>
        <b/>
        <sz val="10"/>
        <rFont val="宋体"/>
        <charset val="134"/>
      </rPr>
      <t>浴室供应和安装不锈钢支撑杆，以及确保良好完成所需的所有工作。</t>
    </r>
    <r>
      <rPr>
        <b/>
        <sz val="10"/>
        <rFont val="Century Gothic"/>
        <charset val="134"/>
      </rPr>
      <t>Eq13</t>
    </r>
  </si>
  <si>
    <r>
      <rPr>
        <sz val="10"/>
        <rFont val="Century Gothic"/>
        <charset val="134"/>
      </rPr>
      <t xml:space="preserve">Supply and assembly of stainless steel support bars for PMR toilets and all the work required for a good finish. </t>
    </r>
    <r>
      <rPr>
        <b/>
        <sz val="10"/>
        <rFont val="Century Gothic"/>
        <charset val="134"/>
      </rPr>
      <t xml:space="preserve">Eq14
</t>
    </r>
    <r>
      <rPr>
        <b/>
        <sz val="10"/>
        <rFont val="宋体"/>
        <charset val="134"/>
      </rPr>
      <t>为</t>
    </r>
    <r>
      <rPr>
        <b/>
        <sz val="10"/>
        <rFont val="Century Gothic"/>
        <charset val="134"/>
      </rPr>
      <t xml:space="preserve"> PMR </t>
    </r>
    <r>
      <rPr>
        <b/>
        <sz val="10"/>
        <rFont val="宋体"/>
        <charset val="134"/>
      </rPr>
      <t>马桶供应和组装不锈钢支撑杆，以及确保良好饰面所需的所有工作。</t>
    </r>
    <r>
      <rPr>
        <b/>
        <sz val="10"/>
        <rFont val="Century Gothic"/>
        <charset val="134"/>
      </rPr>
      <t>Eq14</t>
    </r>
  </si>
  <si>
    <r>
      <rPr>
        <sz val="10"/>
        <rFont val="Century Gothic"/>
        <charset val="134"/>
      </rPr>
      <t>Supply and installation of a ceramic washbasin for PMR sanitary facilities and all the work necessary for a good finish.</t>
    </r>
    <r>
      <rPr>
        <b/>
        <sz val="10"/>
        <rFont val="Century Gothic"/>
        <charset val="134"/>
      </rPr>
      <t xml:space="preserve"> Eq15
</t>
    </r>
    <r>
      <rPr>
        <b/>
        <sz val="10"/>
        <rFont val="宋体"/>
        <charset val="134"/>
      </rPr>
      <t>为无障碍卫生设施提供和安装陶瓷洗脸盆，并完成所有必要的施工以确保良好的完工效果。</t>
    </r>
    <r>
      <rPr>
        <b/>
        <sz val="10"/>
        <rFont val="Century Gothic"/>
        <charset val="134"/>
      </rPr>
      <t>Eq15</t>
    </r>
  </si>
  <si>
    <r>
      <rPr>
        <sz val="10"/>
        <rFont val="Century Gothic"/>
        <charset val="134"/>
      </rPr>
      <t xml:space="preserve">Supply and assembly of stainless steel support bars for PMR toilets and all work necessary for a good finish. </t>
    </r>
    <r>
      <rPr>
        <b/>
        <sz val="10"/>
        <rFont val="Century Gothic"/>
        <charset val="134"/>
      </rPr>
      <t xml:space="preserve">Eq17
</t>
    </r>
    <r>
      <rPr>
        <b/>
        <sz val="10"/>
        <rFont val="宋体"/>
        <charset val="134"/>
      </rPr>
      <t>为无障碍卫生间提供并安装不锈钢扶手，并完成所有必要的施工以确保良好的完工效果。</t>
    </r>
    <r>
      <rPr>
        <b/>
        <sz val="10"/>
        <rFont val="Century Gothic"/>
        <charset val="134"/>
      </rPr>
      <t>Eq17</t>
    </r>
  </si>
  <si>
    <r>
      <rPr>
        <sz val="10"/>
        <rFont val="Century Gothic"/>
        <charset val="134"/>
      </rPr>
      <t xml:space="preserve">Supply and installation of space-saving siphon for 2 washbasins and all work necessary for a good finish. </t>
    </r>
    <r>
      <rPr>
        <b/>
        <sz val="10"/>
        <rFont val="Century Gothic"/>
        <charset val="134"/>
      </rPr>
      <t xml:space="preserve">Eq22
</t>
    </r>
    <r>
      <rPr>
        <b/>
        <sz val="10"/>
        <rFont val="宋体"/>
        <charset val="134"/>
      </rPr>
      <t>为两个洗脸盆提供和安装节省空间的虹吸管，以及完成良好饰面所需的所有工作。</t>
    </r>
    <r>
      <rPr>
        <b/>
        <sz val="10"/>
        <rFont val="Century Gothic"/>
        <charset val="134"/>
      </rPr>
      <t>Eq22</t>
    </r>
  </si>
  <si>
    <r>
      <t xml:space="preserve">Supply and installation of toilet roll holder with lid. and all work necessary for a good finish. </t>
    </r>
    <r>
      <rPr>
        <b/>
        <sz val="10"/>
        <rFont val="Century Gothic"/>
        <charset val="134"/>
      </rPr>
      <t xml:space="preserve">Eq23
</t>
    </r>
    <r>
      <rPr>
        <b/>
        <sz val="10"/>
        <rFont val="宋体"/>
        <charset val="134"/>
      </rPr>
      <t>供应和安装带盖的卫生纸架，以及完成良好饰面所需的所有工作。</t>
    </r>
    <r>
      <rPr>
        <b/>
        <sz val="10"/>
        <rFont val="Century Gothic"/>
        <charset val="134"/>
      </rPr>
      <t>Eq23</t>
    </r>
  </si>
  <si>
    <r>
      <t xml:space="preserve">Supply of toilet brush and floor-mounted toilet brush holder. </t>
    </r>
    <r>
      <rPr>
        <b/>
        <sz val="10"/>
        <rFont val="Century Gothic"/>
        <charset val="134"/>
      </rPr>
      <t xml:space="preserve">Eq24
</t>
    </r>
    <r>
      <rPr>
        <b/>
        <sz val="10"/>
        <rFont val="宋体"/>
        <charset val="134"/>
      </rPr>
      <t>供应马桶刷和落地式马桶刷架。</t>
    </r>
    <r>
      <rPr>
        <b/>
        <sz val="10"/>
        <rFont val="Century Gothic"/>
        <charset val="134"/>
      </rPr>
      <t>Eq24</t>
    </r>
  </si>
  <si>
    <r>
      <t xml:space="preserve">Supply of 5L stainless steel waste garbage can with lid. </t>
    </r>
    <r>
      <rPr>
        <b/>
        <sz val="10"/>
        <rFont val="Century Gothic"/>
        <charset val="134"/>
      </rPr>
      <t xml:space="preserve">Eq25
</t>
    </r>
    <r>
      <rPr>
        <b/>
        <sz val="10"/>
        <rFont val="宋体"/>
        <charset val="134"/>
      </rPr>
      <t>供应</t>
    </r>
    <r>
      <rPr>
        <b/>
        <sz val="10"/>
        <rFont val="Century Gothic"/>
        <charset val="134"/>
      </rPr>
      <t xml:space="preserve"> 5L </t>
    </r>
    <r>
      <rPr>
        <b/>
        <sz val="10"/>
        <rFont val="宋体"/>
        <charset val="134"/>
      </rPr>
      <t>不锈钢带盖垃圾桶。</t>
    </r>
    <r>
      <rPr>
        <b/>
        <sz val="10"/>
        <rFont val="Century Gothic"/>
        <charset val="134"/>
      </rPr>
      <t>Eq25</t>
    </r>
  </si>
  <si>
    <r>
      <rPr>
        <sz val="10"/>
        <rFont val="Century Gothic"/>
        <charset val="134"/>
      </rPr>
      <t xml:space="preserve">Supply of liquid soap dispenser application. </t>
    </r>
    <r>
      <rPr>
        <b/>
        <sz val="10"/>
        <rFont val="Century Gothic"/>
        <charset val="134"/>
      </rPr>
      <t xml:space="preserve">Eq28
</t>
    </r>
    <r>
      <rPr>
        <b/>
        <sz val="10"/>
        <rFont val="宋体"/>
        <charset val="134"/>
      </rPr>
      <t>液体肥皂分配器应用的供应。</t>
    </r>
    <r>
      <rPr>
        <b/>
        <sz val="10"/>
        <rFont val="Century Gothic"/>
        <charset val="134"/>
      </rPr>
      <t>Eq28</t>
    </r>
  </si>
  <si>
    <r>
      <t xml:space="preserve">Supply of paper towel dispenser application. </t>
    </r>
    <r>
      <rPr>
        <b/>
        <sz val="10"/>
        <rFont val="Century Gothic"/>
        <charset val="134"/>
      </rPr>
      <t xml:space="preserve">Eq29
</t>
    </r>
    <r>
      <rPr>
        <b/>
        <sz val="10"/>
        <rFont val="宋体"/>
        <charset val="134"/>
      </rPr>
      <t>纸巾分配器应用的供应。</t>
    </r>
    <r>
      <rPr>
        <b/>
        <sz val="10"/>
        <rFont val="Century Gothic"/>
        <charset val="134"/>
      </rPr>
      <t>Eq29</t>
    </r>
  </si>
  <si>
    <r>
      <rPr>
        <sz val="10"/>
        <rFont val="Century Gothic"/>
        <charset val="134"/>
      </rPr>
      <t xml:space="preserve">Supply of stainless steel automatic hand dryer application. </t>
    </r>
    <r>
      <rPr>
        <b/>
        <sz val="10"/>
        <rFont val="Century Gothic"/>
        <charset val="134"/>
      </rPr>
      <t xml:space="preserve">Eq30
</t>
    </r>
    <r>
      <rPr>
        <b/>
        <sz val="10"/>
        <rFont val="宋体"/>
        <charset val="134"/>
      </rPr>
      <t>不锈钢自动干手器应用的供应。</t>
    </r>
    <r>
      <rPr>
        <b/>
        <sz val="10"/>
        <rFont val="Century Gothic"/>
        <charset val="134"/>
      </rPr>
      <t>Eq30</t>
    </r>
  </si>
  <si>
    <t>16</t>
  </si>
  <si>
    <t>16.1</t>
  </si>
  <si>
    <r>
      <t xml:space="preserve">Supply of work table with 2 office seats including chairs.
</t>
    </r>
    <r>
      <rPr>
        <sz val="10"/>
        <rFont val="宋体"/>
        <charset val="134"/>
      </rPr>
      <t>提供带有</t>
    </r>
    <r>
      <rPr>
        <sz val="10"/>
        <rFont val="Century Gothic"/>
        <charset val="134"/>
      </rPr>
      <t xml:space="preserve"> 2 </t>
    </r>
    <r>
      <rPr>
        <sz val="10"/>
        <rFont val="宋体"/>
        <charset val="134"/>
      </rPr>
      <t>个办公座椅的工作台，包括椅子。</t>
    </r>
  </si>
  <si>
    <t>16.2</t>
  </si>
  <si>
    <r>
      <t xml:space="preserve">Supply of work table with 4 office seats including chairs.  
</t>
    </r>
    <r>
      <rPr>
        <sz val="10"/>
        <rFont val="宋体"/>
        <charset val="134"/>
      </rPr>
      <t>提供带有</t>
    </r>
    <r>
      <rPr>
        <sz val="10"/>
        <rFont val="Century Gothic"/>
        <charset val="134"/>
      </rPr>
      <t xml:space="preserve"> 4 </t>
    </r>
    <r>
      <rPr>
        <sz val="10"/>
        <rFont val="宋体"/>
        <charset val="134"/>
      </rPr>
      <t>个办公座椅的工作台，包括椅子。</t>
    </r>
  </si>
  <si>
    <t>16.3</t>
  </si>
  <si>
    <r>
      <t xml:space="preserve">Supply of work table with 6 office seats including chairs. 
</t>
    </r>
    <r>
      <rPr>
        <sz val="10"/>
        <rFont val="宋体"/>
        <charset val="134"/>
      </rPr>
      <t>提供带有</t>
    </r>
    <r>
      <rPr>
        <sz val="10"/>
        <rFont val="Century Gothic"/>
        <charset val="134"/>
      </rPr>
      <t xml:space="preserve"> 6 </t>
    </r>
    <r>
      <rPr>
        <sz val="10"/>
        <rFont val="宋体"/>
        <charset val="134"/>
      </rPr>
      <t>个办公座椅的工作台，包括椅子。</t>
    </r>
  </si>
  <si>
    <t>16.4</t>
  </si>
  <si>
    <r>
      <t xml:space="preserve">Supply of work table with 7 office seats including chairs.  
</t>
    </r>
    <r>
      <rPr>
        <sz val="10"/>
        <rFont val="宋体"/>
        <charset val="134"/>
      </rPr>
      <t>提供工作台和</t>
    </r>
    <r>
      <rPr>
        <sz val="10"/>
        <rFont val="Century Gothic"/>
        <charset val="134"/>
      </rPr>
      <t xml:space="preserve"> 7 </t>
    </r>
    <r>
      <rPr>
        <sz val="10"/>
        <rFont val="宋体"/>
        <charset val="134"/>
      </rPr>
      <t>个办公座椅，包括椅子。</t>
    </r>
  </si>
  <si>
    <t>16.5</t>
  </si>
  <si>
    <r>
      <t xml:space="preserve">Supply of 3-seater sofa.
</t>
    </r>
    <r>
      <rPr>
        <sz val="10"/>
        <rFont val="宋体"/>
        <charset val="134"/>
      </rPr>
      <t>供应三人沙发。</t>
    </r>
  </si>
  <si>
    <t>16.6</t>
  </si>
  <si>
    <r>
      <t xml:space="preserve">Supply of side table (center)
</t>
    </r>
    <r>
      <rPr>
        <sz val="10"/>
        <rFont val="宋体"/>
        <charset val="134"/>
      </rPr>
      <t>侧桌供应（中心）</t>
    </r>
  </si>
  <si>
    <t>16.7</t>
  </si>
  <si>
    <r>
      <t xml:space="preserve">Supply of filing cabinets
</t>
    </r>
    <r>
      <rPr>
        <sz val="10"/>
        <rFont val="宋体"/>
        <charset val="134"/>
      </rPr>
      <t>文件柜供应</t>
    </r>
  </si>
  <si>
    <t>16.8</t>
  </si>
  <si>
    <r>
      <t>Supply of plastic cacifers for Balneario.</t>
    </r>
    <r>
      <rPr>
        <b/>
        <sz val="10"/>
        <rFont val="Century Gothic"/>
        <charset val="134"/>
      </rPr>
      <t xml:space="preserve"> Eq18
</t>
    </r>
    <r>
      <rPr>
        <b/>
        <sz val="10"/>
        <rFont val="宋体"/>
        <charset val="134"/>
      </rPr>
      <t>为</t>
    </r>
    <r>
      <rPr>
        <b/>
        <sz val="10"/>
        <rFont val="Century Gothic"/>
        <charset val="134"/>
      </rPr>
      <t xml:space="preserve"> Balneario </t>
    </r>
    <r>
      <rPr>
        <b/>
        <sz val="10"/>
        <rFont val="宋体"/>
        <charset val="134"/>
      </rPr>
      <t>供应塑料罐。</t>
    </r>
    <r>
      <rPr>
        <b/>
        <sz val="10"/>
        <rFont val="Century Gothic"/>
        <charset val="134"/>
      </rPr>
      <t>EQ18</t>
    </r>
  </si>
  <si>
    <t xml:space="preserve"> </t>
  </si>
  <si>
    <t>17</t>
  </si>
  <si>
    <t>17.1</t>
  </si>
  <si>
    <r>
      <rPr>
        <b/>
        <sz val="10"/>
        <rFont val="Century Gothic"/>
        <charset val="134"/>
      </rPr>
      <t>Guards</t>
    </r>
    <r>
      <rPr>
        <b/>
        <sz val="10"/>
        <rFont val="宋体"/>
        <charset val="134"/>
      </rPr>
      <t>警卫</t>
    </r>
  </si>
  <si>
    <t>17.1.1</t>
  </si>
  <si>
    <r>
      <t xml:space="preserve">Supply and installation of a 0.90 m high handrail in brushed stainless steel tubes and a 30 x 30 mm brushed stainless steel flat bar (upstream), including fixing accessories and all work necessary for a good finish.  And in accordance with the drawings.
</t>
    </r>
    <r>
      <rPr>
        <sz val="10"/>
        <rFont val="宋体"/>
        <charset val="134"/>
      </rPr>
      <t>供应和安装一个</t>
    </r>
    <r>
      <rPr>
        <sz val="10"/>
        <rFont val="Century Gothic"/>
        <charset val="134"/>
      </rPr>
      <t xml:space="preserve"> 0.90 m </t>
    </r>
    <r>
      <rPr>
        <sz val="10"/>
        <rFont val="宋体"/>
        <charset val="134"/>
      </rPr>
      <t>高的拉丝不锈钢管扶手和一个</t>
    </r>
    <r>
      <rPr>
        <sz val="10"/>
        <rFont val="Century Gothic"/>
        <charset val="134"/>
      </rPr>
      <t xml:space="preserve"> 30 x 30 mm </t>
    </r>
    <r>
      <rPr>
        <sz val="10"/>
        <rFont val="宋体"/>
        <charset val="134"/>
      </rPr>
      <t>的拉丝不锈钢扁杆（上游），包括固定附件和良好饰面所需的所有工作。并按照图纸。</t>
    </r>
  </si>
  <si>
    <t>Staircase _GUARD 01</t>
  </si>
  <si>
    <t>Ramp _GUARD 02</t>
  </si>
  <si>
    <t>Guard _GUARD 03</t>
  </si>
  <si>
    <t>17.3</t>
  </si>
  <si>
    <r>
      <t>Stonework</t>
    </r>
    <r>
      <rPr>
        <b/>
        <sz val="10"/>
        <rFont val="宋体"/>
        <charset val="134"/>
      </rPr>
      <t>石材工艺</t>
    </r>
  </si>
  <si>
    <r>
      <t xml:space="preserve">Supply and installation of marble countertops. Including all work necessary for a good finish.   </t>
    </r>
    <r>
      <rPr>
        <b/>
        <sz val="10"/>
        <rFont val="Century Gothic"/>
        <charset val="134"/>
      </rPr>
      <t xml:space="preserve">EQ 09
</t>
    </r>
    <r>
      <rPr>
        <b/>
        <sz val="10"/>
        <rFont val="宋体"/>
        <charset val="134"/>
      </rPr>
      <t>大理石台面的供应和安装。包括完成良好饰面所需的所有工作。</t>
    </r>
    <r>
      <rPr>
        <b/>
        <sz val="10"/>
        <rFont val="Century Gothic"/>
        <charset val="134"/>
      </rPr>
      <t>EQ 09</t>
    </r>
  </si>
  <si>
    <t>CLIENT:</t>
  </si>
  <si>
    <t>REVIEW:</t>
  </si>
  <si>
    <t>DATE:</t>
  </si>
  <si>
    <t>CRBC</t>
  </si>
  <si>
    <t>DRAFT:</t>
  </si>
  <si>
    <t>AUTHORED BY:</t>
  </si>
  <si>
    <t>LD</t>
  </si>
  <si>
    <t>PROCESS NO:</t>
  </si>
  <si>
    <t>CHECKED:</t>
  </si>
  <si>
    <t>BS / JC</t>
  </si>
  <si>
    <t>PHASE:</t>
  </si>
  <si>
    <t>EXECUTION PROJECT</t>
  </si>
  <si>
    <t>SPECIALTY:</t>
  </si>
  <si>
    <t>ARCHITECTURE</t>
  </si>
  <si>
    <t>Item</t>
  </si>
  <si>
    <t>Designation</t>
  </si>
  <si>
    <t>Unid.</t>
  </si>
  <si>
    <t>Quant.</t>
  </si>
  <si>
    <t>Preço Total (AKZ)</t>
  </si>
  <si>
    <r>
      <rPr>
        <b/>
        <sz val="11"/>
        <rFont val="Century Gothic"/>
        <charset val="134"/>
      </rPr>
      <t>NOTE</t>
    </r>
    <r>
      <rPr>
        <sz val="11"/>
        <rFont val="Century Gothic"/>
        <charset val="134"/>
      </rPr>
      <t xml:space="preserve">: The work to be carried out is defined in the project, which includes the statement of works and quantities, descriptive and justifying documents and drawings. Once the contract has been awarded and before the defined work begins, the contractor must carry out the preparatory work that should underpin his preparation and approach to the work. The statement of works and quantities does not in itself constitute an exhaustive description of the conditions under which the supplies and works are to be carried out. 
</t>
    </r>
    <r>
      <rPr>
        <sz val="11"/>
        <rFont val="宋体"/>
        <charset val="134"/>
      </rPr>
      <t>注意：要进行的工作在项目中定义，其中包括工程和数量的说明、描述性和证明性文件以及图纸。一旦合同被授予，并且在规定的工作开始之前，承包商必须进行准备工作，以支撑他对工作的准备和方法。工程和数量的说明本身并不构成对供应和工程进行的条件的详尽描述。</t>
    </r>
  </si>
  <si>
    <t>3.2.1</t>
  </si>
  <si>
    <t>8.1</t>
  </si>
  <si>
    <t>8.2</t>
  </si>
  <si>
    <r>
      <rPr>
        <b/>
        <sz val="11"/>
        <rFont val="Century Gothic"/>
        <charset val="134"/>
      </rPr>
      <t>NOTE</t>
    </r>
    <r>
      <rPr>
        <sz val="11"/>
        <rFont val="Century Gothic"/>
        <charset val="134"/>
      </rPr>
      <t xml:space="preserve"> - For the purposes of measurement, the supply and installation of ready-made, finished and functioning openings is considered to be included in each paragraph, including the execution of the opening in accordance with the project drawings, its installation, as well as the application of fittings and glazing, its finishing and final adjustment, being delivered in perfect working order, finish and cleanliness.
</t>
    </r>
    <r>
      <rPr>
        <sz val="11"/>
        <rFont val="宋体"/>
        <charset val="134"/>
      </rPr>
      <t>注意</t>
    </r>
    <r>
      <rPr>
        <sz val="11"/>
        <rFont val="Century Gothic"/>
        <charset val="134"/>
      </rPr>
      <t xml:space="preserve"> - </t>
    </r>
    <r>
      <rPr>
        <sz val="11"/>
        <rFont val="宋体"/>
        <charset val="134"/>
      </rPr>
      <t>为了测量的目的，每段都包括现成的、完成的和功能性的开口的供应和安装，包括根据项目图纸执行开口、安装以及配件和玻璃的应用、精加工和最终调整，以完美的工作状态、表面处理和清洁度交付。</t>
    </r>
  </si>
  <si>
    <t>12.1.1</t>
  </si>
  <si>
    <t>12.1.2</t>
  </si>
  <si>
    <t>12.1.2.1</t>
  </si>
  <si>
    <t>12.1.2.2</t>
  </si>
  <si>
    <t>12.1.3</t>
  </si>
  <si>
    <t>12.1.4</t>
  </si>
  <si>
    <t>12.1.5</t>
  </si>
  <si>
    <r>
      <rPr>
        <b/>
        <sz val="11"/>
        <rFont val="Century Gothic"/>
        <charset val="134"/>
      </rPr>
      <t>NOTE</t>
    </r>
    <r>
      <rPr>
        <sz val="11"/>
        <rFont val="Century Gothic"/>
        <charset val="134"/>
      </rPr>
      <t xml:space="preserve"> - For the purposes of measurement, the supply and installation of ready-made, finished and functioning openings is considered to be included in each paragraph, including the execution of the opening in accordance with the project drawings, its installation, as well as the application of fittings and glazing, its finishing and final adjustment, being delivered in perfect working order, finish and cleanliness.</t>
    </r>
  </si>
  <si>
    <t>14.1.1.1</t>
  </si>
  <si>
    <t>14.1.1.2</t>
  </si>
  <si>
    <t>14.1.2.1</t>
  </si>
  <si>
    <t>14.1.2.2</t>
  </si>
  <si>
    <t>15.1</t>
  </si>
  <si>
    <t>15.2</t>
  </si>
  <si>
    <t>15.3</t>
  </si>
  <si>
    <t>15.4</t>
  </si>
  <si>
    <t>15.5</t>
  </si>
  <si>
    <t>15.6</t>
  </si>
  <si>
    <t>15.6.1</t>
  </si>
  <si>
    <t>15.6.2</t>
  </si>
  <si>
    <t>15.6.3</t>
  </si>
  <si>
    <t>15.6.4</t>
  </si>
  <si>
    <t>15.6.5</t>
  </si>
  <si>
    <t>15.7</t>
  </si>
  <si>
    <t>15.8</t>
  </si>
  <si>
    <t>15.9</t>
  </si>
  <si>
    <t>15.10</t>
  </si>
  <si>
    <t>15.11</t>
  </si>
  <si>
    <t>15.12</t>
  </si>
  <si>
    <t>15.13</t>
  </si>
  <si>
    <t>15.14</t>
  </si>
  <si>
    <t>15.15</t>
  </si>
  <si>
    <t>15.16</t>
  </si>
  <si>
    <t>15.17</t>
  </si>
  <si>
    <t>15.18</t>
  </si>
  <si>
    <t>15.19</t>
  </si>
  <si>
    <t>15.20</t>
  </si>
  <si>
    <t>17.1.1.1</t>
  </si>
  <si>
    <t>17.1.1.2</t>
  </si>
  <si>
    <t>17.1.1.3</t>
  </si>
  <si>
    <t>17.2</t>
  </si>
  <si>
    <t>17.3.1</t>
  </si>
</sst>
</file>

<file path=xl/styles.xml><?xml version="1.0" encoding="utf-8"?>
<styleSheet xmlns="http://schemas.openxmlformats.org/spreadsheetml/2006/main" xmlns:mc="http://schemas.openxmlformats.org/markup-compatibility/2006" xmlns:xr9="http://schemas.microsoft.com/office/spreadsheetml/2016/revision9" mc:Ignorable="xr9">
  <numFmts count="2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 &quot;$&quot;;\-#,##0\ &quot;$&quot;"/>
    <numFmt numFmtId="177" formatCode="#,##0.00_ ;\-#,##0.00\ "/>
    <numFmt numFmtId="178" formatCode="#,##0\ &quot;DM&quot;;\-#,##0\ &quot;DM&quot;"/>
    <numFmt numFmtId="179" formatCode="#,##0.00&quot;£&quot;_);[Red]\(#,##0.00&quot;£&quot;\)"/>
    <numFmt numFmtId="180" formatCode="_ * #,##0_)&quot;£&quot;_ ;_ * \(#,##0\)&quot;£&quot;_ ;_ * &quot;-&quot;_)&quot;£&quot;_ ;_ @_ "/>
    <numFmt numFmtId="181" formatCode="_-* #,##0.00\ &quot;$&quot;_-;\-* #,##0.00\ &quot;$&quot;_-;_-* &quot;-&quot;??\ &quot;$&quot;_-;_-@_-"/>
    <numFmt numFmtId="182" formatCode="#,##0\ &quot;Pts&quot;;\-#,##0\ &quot;Pts&quot;"/>
    <numFmt numFmtId="183" formatCode="#,##0\ [$€];\-#,##0\ [$€]"/>
    <numFmt numFmtId="184" formatCode="_-* #,##0\ _E_s_c_._-;\-* #,##0\ _E_s_c_._-;_-* &quot;-&quot;\ _E_s_c_._-;_-@_-"/>
    <numFmt numFmtId="185" formatCode="_-* #,##0.00\ _E_s_c_._-;\-* #,##0.00\ _E_s_c_._-;_-* &quot;-&quot;??\ _E_s_c_._-;_-@_-"/>
    <numFmt numFmtId="186" formatCode="_-* #,##0\ &quot;$&quot;_-;\-* #,##0\ &quot;$&quot;_-;_-* &quot;-&quot;\ &quot;$&quot;_-;_-@_-"/>
    <numFmt numFmtId="187" formatCode="0.00_)"/>
    <numFmt numFmtId="188" formatCode="#,##0.00\ &quot;DM&quot;;[Red]\-#,##0.00\ &quot;DM&quot;"/>
    <numFmt numFmtId="189" formatCode="_ * #,##0_)_£_ ;_ * \(#,##0\)_£_ ;_ * &quot;-&quot;_)_£_ ;_ @_ "/>
    <numFmt numFmtId="190" formatCode="_ * #,##0.00_)&quot;£&quot;_ ;_ * \(#,##0.00\)&quot;£&quot;_ ;_ * &quot;-&quot;??_)&quot;£&quot;_ ;_ @_ "/>
    <numFmt numFmtId="191" formatCode="00,000"/>
    <numFmt numFmtId="192" formatCode="#,##0.00_ ;[Red]\-#,##0.00\ "/>
    <numFmt numFmtId="193" formatCode="#,##0.0"/>
    <numFmt numFmtId="194" formatCode="[$-816]d\ &quot;de&quot;\ mmmm\ &quot;de&quot;\ yyyy;@"/>
    <numFmt numFmtId="195" formatCode="0_ ;[Red]\-0\ "/>
    <numFmt numFmtId="196" formatCode="#,##0.000"/>
    <numFmt numFmtId="197" formatCode="#,##0.00\ &quot;Esc.&quot;"/>
  </numFmts>
  <fonts count="61">
    <font>
      <sz val="10"/>
      <name val="Arial"/>
      <charset val="134"/>
    </font>
    <font>
      <sz val="10"/>
      <name val="Century Gothic"/>
      <charset val="134"/>
    </font>
    <font>
      <b/>
      <sz val="11"/>
      <color rgb="FF0070C0"/>
      <name val="Century Gothic"/>
      <charset val="134"/>
    </font>
    <font>
      <b/>
      <sz val="11"/>
      <color indexed="17"/>
      <name val="Century Gothic"/>
      <charset val="134"/>
    </font>
    <font>
      <sz val="11"/>
      <name val="Century Gothic"/>
      <charset val="134"/>
    </font>
    <font>
      <b/>
      <sz val="11"/>
      <color rgb="FF92D050"/>
      <name val="Century Gothic"/>
      <charset val="134"/>
    </font>
    <font>
      <b/>
      <sz val="11"/>
      <name val="Century Gothic"/>
      <charset val="134"/>
    </font>
    <font>
      <sz val="11"/>
      <color rgb="FFFF0000"/>
      <name val="Century Gothic"/>
      <charset val="134"/>
    </font>
    <font>
      <sz val="9"/>
      <name val="Arial"/>
      <charset val="134"/>
    </font>
    <font>
      <sz val="8"/>
      <name val="Arial"/>
      <charset val="134"/>
    </font>
    <font>
      <b/>
      <sz val="12"/>
      <name val="Century Gothic"/>
      <charset val="134"/>
    </font>
    <font>
      <b/>
      <sz val="14"/>
      <name val="Century Gothic"/>
      <charset val="134"/>
    </font>
    <font>
      <sz val="14"/>
      <name val="Century Gothic"/>
      <charset val="134"/>
    </font>
    <font>
      <sz val="14"/>
      <name val="Arial"/>
      <charset val="134"/>
    </font>
    <font>
      <b/>
      <sz val="14"/>
      <name val="Arial"/>
      <charset val="134"/>
    </font>
    <font>
      <b/>
      <sz val="10"/>
      <name val="Century Gothic"/>
      <charset val="134"/>
    </font>
    <font>
      <sz val="11"/>
      <name val="Arial"/>
      <charset val="134"/>
    </font>
    <font>
      <sz val="9"/>
      <name val="Century Gothic"/>
      <charset val="134"/>
    </font>
    <font>
      <i/>
      <sz val="10"/>
      <name val="Century Gothic"/>
      <charset val="134"/>
    </font>
    <font>
      <sz val="10"/>
      <color rgb="FFFF0000"/>
      <name val="Century Gothic"/>
      <charset val="134"/>
    </font>
    <font>
      <b/>
      <sz val="8"/>
      <name val="Arial"/>
      <charset val="134"/>
    </font>
    <font>
      <sz val="10"/>
      <name val="宋体"/>
      <charset val="134"/>
    </font>
    <font>
      <sz val="8"/>
      <name val="Century Gothic"/>
      <charset val="134"/>
    </font>
    <font>
      <sz val="8"/>
      <color rgb="FFFF0000"/>
      <name val="Arial"/>
      <charset val="134"/>
    </font>
    <font>
      <sz val="12"/>
      <name val="Century Gothic"/>
      <charset val="134"/>
    </font>
    <font>
      <b/>
      <sz val="12"/>
      <name val="Arial"/>
      <charset val="134"/>
    </font>
    <font>
      <b/>
      <sz val="11"/>
      <name val="Arial"/>
      <charset val="134"/>
    </font>
    <font>
      <b/>
      <i/>
      <sz val="12"/>
      <name val="Arial"/>
      <charset val="134"/>
    </font>
    <font>
      <b/>
      <sz val="10"/>
      <name val="Arial"/>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0"/>
      <name val="MS Sans Serif"/>
      <charset val="134"/>
    </font>
    <font>
      <sz val="10"/>
      <name val="MS Sans Serif"/>
      <charset val="134"/>
    </font>
    <font>
      <sz val="10"/>
      <name val="Helv"/>
      <charset val="134"/>
    </font>
    <font>
      <sz val="10"/>
      <name val="Courier"/>
      <charset val="134"/>
    </font>
    <font>
      <sz val="10"/>
      <color indexed="8"/>
      <name val="Arial"/>
      <charset val="134"/>
    </font>
    <font>
      <b/>
      <i/>
      <sz val="16"/>
      <name val="Helv"/>
      <charset val="134"/>
    </font>
    <font>
      <sz val="10"/>
      <name val="Arial"/>
      <charset val="204"/>
    </font>
    <font>
      <sz val="8"/>
      <name val="MS Sans Serif"/>
      <charset val="134"/>
    </font>
    <font>
      <b/>
      <sz val="10"/>
      <name val="宋体"/>
      <charset val="134"/>
    </font>
    <font>
      <sz val="10"/>
      <name val="Calibri"/>
      <charset val="134"/>
    </font>
    <font>
      <sz val="12"/>
      <name val="宋体"/>
      <charset val="134"/>
    </font>
    <font>
      <sz val="11"/>
      <name val="宋体"/>
      <charset val="134"/>
    </font>
  </fonts>
  <fills count="3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149998474074526"/>
        <bgColor indexed="64"/>
      </patternFill>
    </fill>
    <fill>
      <patternFill patternType="solid">
        <fgColor theme="0"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2"/>
        <bgColor indexed="64"/>
      </patternFill>
    </fill>
    <fill>
      <patternFill patternType="solid">
        <fgColor indexed="26"/>
        <bgColor indexed="64"/>
      </patternFill>
    </fill>
  </fills>
  <borders count="33">
    <border>
      <left/>
      <right/>
      <top/>
      <bottom/>
      <diagonal/>
    </border>
    <border>
      <left style="hair">
        <color auto="1"/>
      </left>
      <right style="hair">
        <color auto="1"/>
      </right>
      <top style="hair">
        <color auto="1"/>
      </top>
      <bottom style="thin">
        <color indexed="23"/>
      </bottom>
      <diagonal/>
    </border>
    <border>
      <left style="hair">
        <color auto="1"/>
      </left>
      <right style="hair">
        <color auto="1"/>
      </right>
      <top/>
      <bottom/>
      <diagonal/>
    </border>
    <border>
      <left/>
      <right style="hair">
        <color auto="1"/>
      </right>
      <top/>
      <bottom/>
      <diagonal/>
    </border>
    <border>
      <left style="hair">
        <color auto="1"/>
      </left>
      <right/>
      <top/>
      <bottom/>
      <diagonal/>
    </border>
    <border>
      <left style="hair">
        <color auto="1"/>
      </left>
      <right style="hair">
        <color auto="1"/>
      </right>
      <top/>
      <bottom style="hair">
        <color auto="1"/>
      </bottom>
      <diagonal/>
    </border>
    <border>
      <left/>
      <right/>
      <top/>
      <bottom style="hair">
        <color auto="1"/>
      </bottom>
      <diagonal/>
    </border>
    <border>
      <left/>
      <right style="hair">
        <color auto="1"/>
      </right>
      <top/>
      <bottom style="hair">
        <color auto="1"/>
      </bottom>
      <diagonal/>
    </border>
    <border>
      <left/>
      <right style="medium">
        <color indexed="9"/>
      </right>
      <top/>
      <bottom style="thin">
        <color indexed="23"/>
      </bottom>
      <diagonal/>
    </border>
    <border>
      <left style="medium">
        <color indexed="9"/>
      </left>
      <right style="medium">
        <color indexed="9"/>
      </right>
      <top/>
      <bottom style="thin">
        <color indexed="23"/>
      </bottom>
      <diagonal/>
    </border>
    <border>
      <left style="hair">
        <color auto="1"/>
      </left>
      <right style="hair">
        <color auto="1"/>
      </right>
      <top style="hair">
        <color auto="1"/>
      </top>
      <bottom/>
      <diagonal/>
    </border>
    <border>
      <left style="medium">
        <color indexed="9"/>
      </left>
      <right/>
      <top/>
      <bottom style="thin">
        <color indexed="23"/>
      </bottom>
      <diagonal/>
    </border>
    <border>
      <left style="hair">
        <color auto="1"/>
      </left>
      <right/>
      <top/>
      <bottom style="hair">
        <color auto="1"/>
      </bottom>
      <diagonal/>
    </border>
    <border>
      <left style="hair">
        <color indexed="23"/>
      </left>
      <right style="hair">
        <color indexed="23"/>
      </right>
      <top/>
      <bottom/>
      <diagonal/>
    </border>
    <border>
      <left style="hair">
        <color indexed="23"/>
      </left>
      <right/>
      <top/>
      <bottom/>
      <diagonal/>
    </border>
    <border>
      <left/>
      <right/>
      <top style="hair">
        <color auto="1"/>
      </top>
      <bottom/>
      <diagonal/>
    </border>
    <border>
      <left style="hair">
        <color indexed="23"/>
      </left>
      <right style="hair">
        <color indexed="23"/>
      </right>
      <top style="hair">
        <color auto="1"/>
      </top>
      <bottom/>
      <diagonal/>
    </border>
    <border>
      <left style="hair">
        <color auto="1"/>
      </left>
      <right style="hair">
        <color indexed="23"/>
      </right>
      <top/>
      <bottom style="hair">
        <color auto="1"/>
      </bottom>
      <diagonal/>
    </border>
    <border>
      <left style="hair">
        <color indexed="23"/>
      </left>
      <right style="hair">
        <color indexed="23"/>
      </right>
      <top/>
      <bottom style="hair">
        <color auto="1"/>
      </bottom>
      <diagonal/>
    </border>
    <border>
      <left/>
      <right style="hair">
        <color indexed="23"/>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style="thin">
        <color auto="1"/>
      </top>
      <bottom/>
      <diagonal/>
    </border>
    <border>
      <left/>
      <right/>
      <top/>
      <bottom style="medium">
        <color auto="1"/>
      </bottom>
      <diagonal/>
    </border>
    <border>
      <left/>
      <right/>
      <top style="medium">
        <color auto="1"/>
      </top>
      <bottom style="medium">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s>
  <cellStyleXfs count="153">
    <xf numFmtId="0" fontId="0" fillId="0" borderId="0"/>
    <xf numFmtId="43" fontId="29" fillId="0" borderId="0" applyFont="0" applyFill="0" applyBorder="0" applyAlignment="0" applyProtection="0">
      <alignment vertical="center"/>
    </xf>
    <xf numFmtId="44" fontId="29" fillId="0" borderId="0" applyFont="0" applyFill="0" applyBorder="0" applyAlignment="0" applyProtection="0">
      <alignment vertical="center"/>
    </xf>
    <xf numFmtId="9" fontId="29" fillId="0" borderId="0" applyFont="0" applyFill="0" applyBorder="0" applyAlignment="0" applyProtection="0">
      <alignment vertical="center"/>
    </xf>
    <xf numFmtId="41" fontId="29" fillId="0" borderId="0" applyFont="0" applyFill="0" applyBorder="0" applyAlignment="0" applyProtection="0">
      <alignment vertical="center"/>
    </xf>
    <xf numFmtId="42" fontId="29" fillId="0" borderId="0" applyFon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6" borderId="20"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21" applyNumberFormat="0" applyFill="0" applyAlignment="0" applyProtection="0">
      <alignment vertical="center"/>
    </xf>
    <xf numFmtId="0" fontId="36" fillId="0" borderId="21" applyNumberFormat="0" applyFill="0" applyAlignment="0" applyProtection="0">
      <alignment vertical="center"/>
    </xf>
    <xf numFmtId="0" fontId="37" fillId="0" borderId="22" applyNumberFormat="0" applyFill="0" applyAlignment="0" applyProtection="0">
      <alignment vertical="center"/>
    </xf>
    <xf numFmtId="0" fontId="37" fillId="0" borderId="0" applyNumberFormat="0" applyFill="0" applyBorder="0" applyAlignment="0" applyProtection="0">
      <alignment vertical="center"/>
    </xf>
    <xf numFmtId="0" fontId="38" fillId="7" borderId="23" applyNumberFormat="0" applyAlignment="0" applyProtection="0">
      <alignment vertical="center"/>
    </xf>
    <xf numFmtId="0" fontId="39" fillId="8" borderId="24" applyNumberFormat="0" applyAlignment="0" applyProtection="0">
      <alignment vertical="center"/>
    </xf>
    <xf numFmtId="0" fontId="40" fillId="8" borderId="23" applyNumberFormat="0" applyAlignment="0" applyProtection="0">
      <alignment vertical="center"/>
    </xf>
    <xf numFmtId="0" fontId="41" fillId="9" borderId="25" applyNumberFormat="0" applyAlignment="0" applyProtection="0">
      <alignment vertical="center"/>
    </xf>
    <xf numFmtId="0" fontId="42" fillId="0" borderId="26" applyNumberFormat="0" applyFill="0" applyAlignment="0" applyProtection="0">
      <alignment vertical="center"/>
    </xf>
    <xf numFmtId="0" fontId="43" fillId="0" borderId="27" applyNumberFormat="0" applyFill="0" applyAlignment="0" applyProtection="0">
      <alignment vertical="center"/>
    </xf>
    <xf numFmtId="0" fontId="44" fillId="10" borderId="0" applyNumberFormat="0" applyBorder="0" applyAlignment="0" applyProtection="0">
      <alignment vertical="center"/>
    </xf>
    <xf numFmtId="0" fontId="45" fillId="11" borderId="0" applyNumberFormat="0" applyBorder="0" applyAlignment="0" applyProtection="0">
      <alignment vertical="center"/>
    </xf>
    <xf numFmtId="0" fontId="46" fillId="12" borderId="0" applyNumberFormat="0" applyBorder="0" applyAlignment="0" applyProtection="0">
      <alignment vertical="center"/>
    </xf>
    <xf numFmtId="0" fontId="47" fillId="13" borderId="0" applyNumberFormat="0" applyBorder="0" applyAlignment="0" applyProtection="0">
      <alignment vertical="center"/>
    </xf>
    <xf numFmtId="0" fontId="48" fillId="14" borderId="0" applyNumberFormat="0" applyBorder="0" applyAlignment="0" applyProtection="0">
      <alignment vertical="center"/>
    </xf>
    <xf numFmtId="0" fontId="48" fillId="15" borderId="0" applyNumberFormat="0" applyBorder="0" applyAlignment="0" applyProtection="0">
      <alignment vertical="center"/>
    </xf>
    <xf numFmtId="0" fontId="47" fillId="16" borderId="0" applyNumberFormat="0" applyBorder="0" applyAlignment="0" applyProtection="0">
      <alignment vertical="center"/>
    </xf>
    <xf numFmtId="0" fontId="47" fillId="17" borderId="0" applyNumberFormat="0" applyBorder="0" applyAlignment="0" applyProtection="0">
      <alignment vertical="center"/>
    </xf>
    <xf numFmtId="0" fontId="48" fillId="18" borderId="0" applyNumberFormat="0" applyBorder="0" applyAlignment="0" applyProtection="0">
      <alignment vertical="center"/>
    </xf>
    <xf numFmtId="0" fontId="48" fillId="19"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8" fillId="26" borderId="0" applyNumberFormat="0" applyBorder="0" applyAlignment="0" applyProtection="0">
      <alignment vertical="center"/>
    </xf>
    <xf numFmtId="0" fontId="48" fillId="27" borderId="0" applyNumberFormat="0" applyBorder="0" applyAlignment="0" applyProtection="0">
      <alignment vertical="center"/>
    </xf>
    <xf numFmtId="0" fontId="47" fillId="28" borderId="0" applyNumberFormat="0" applyBorder="0" applyAlignment="0" applyProtection="0">
      <alignment vertical="center"/>
    </xf>
    <xf numFmtId="0" fontId="47" fillId="29" borderId="0" applyNumberFormat="0" applyBorder="0" applyAlignment="0" applyProtection="0">
      <alignment vertical="center"/>
    </xf>
    <xf numFmtId="0" fontId="48" fillId="30" borderId="0" applyNumberFormat="0" applyBorder="0" applyAlignment="0" applyProtection="0">
      <alignment vertical="center"/>
    </xf>
    <xf numFmtId="0" fontId="48" fillId="31" borderId="0" applyNumberFormat="0" applyBorder="0" applyAlignment="0" applyProtection="0">
      <alignment vertical="center"/>
    </xf>
    <xf numFmtId="0" fontId="47" fillId="32" borderId="0" applyNumberFormat="0" applyBorder="0" applyAlignment="0" applyProtection="0">
      <alignment vertical="center"/>
    </xf>
    <xf numFmtId="0" fontId="47" fillId="33" borderId="0" applyNumberFormat="0" applyBorder="0" applyAlignment="0" applyProtection="0">
      <alignment vertical="center"/>
    </xf>
    <xf numFmtId="0" fontId="48" fillId="34" borderId="0" applyNumberFormat="0" applyBorder="0" applyAlignment="0" applyProtection="0">
      <alignment vertical="center"/>
    </xf>
    <xf numFmtId="0" fontId="48" fillId="35" borderId="0" applyNumberFormat="0" applyBorder="0" applyAlignment="0" applyProtection="0">
      <alignment vertical="center"/>
    </xf>
    <xf numFmtId="0" fontId="47" fillId="36" borderId="0" applyNumberFormat="0" applyBorder="0" applyAlignment="0" applyProtection="0">
      <alignment vertical="center"/>
    </xf>
    <xf numFmtId="9" fontId="0" fillId="37" borderId="0"/>
    <xf numFmtId="0" fontId="0" fillId="0" borderId="0"/>
    <xf numFmtId="176" fontId="49" fillId="0" borderId="28" applyAlignment="0" applyProtection="0"/>
    <xf numFmtId="0" fontId="0" fillId="0" borderId="0" applyFill="0" applyBorder="0" applyAlignment="0"/>
    <xf numFmtId="177" fontId="0" fillId="0" borderId="0" applyFill="0" applyBorder="0" applyAlignment="0"/>
    <xf numFmtId="178" fontId="50" fillId="0" borderId="0" applyFill="0" applyBorder="0" applyAlignment="0"/>
    <xf numFmtId="179" fontId="0" fillId="0" borderId="0" applyFill="0" applyBorder="0" applyAlignment="0"/>
    <xf numFmtId="180" fontId="0" fillId="0" borderId="0" applyFill="0" applyBorder="0" applyAlignment="0"/>
    <xf numFmtId="181" fontId="51" fillId="0" borderId="0" applyFill="0" applyBorder="0" applyAlignment="0"/>
    <xf numFmtId="182" fontId="52" fillId="0" borderId="0" applyFill="0" applyBorder="0" applyAlignment="0"/>
    <xf numFmtId="177" fontId="0" fillId="0" borderId="0" applyFill="0" applyBorder="0" applyAlignment="0"/>
    <xf numFmtId="181" fontId="51" fillId="0" borderId="0" applyFont="0" applyFill="0" applyBorder="0" applyAlignment="0" applyProtection="0"/>
    <xf numFmtId="177" fontId="0" fillId="0" borderId="0" applyFont="0" applyFill="0" applyBorder="0" applyAlignment="0" applyProtection="0"/>
    <xf numFmtId="176" fontId="0" fillId="0" borderId="0" applyFont="0" applyFill="0" applyBorder="0" applyAlignment="0" applyProtection="0"/>
    <xf numFmtId="14" fontId="53" fillId="0" borderId="0" applyFill="0" applyBorder="0" applyAlignment="0"/>
    <xf numFmtId="181" fontId="51" fillId="0" borderId="0" applyFill="0" applyBorder="0" applyAlignment="0"/>
    <xf numFmtId="177" fontId="0" fillId="0" borderId="0" applyFill="0" applyBorder="0" applyAlignment="0"/>
    <xf numFmtId="181" fontId="51" fillId="0" borderId="0" applyFill="0" applyBorder="0" applyAlignment="0"/>
    <xf numFmtId="182" fontId="52" fillId="0" borderId="0" applyFill="0" applyBorder="0" applyAlignment="0"/>
    <xf numFmtId="177" fontId="0" fillId="0" borderId="0" applyFill="0" applyBorder="0" applyAlignment="0"/>
    <xf numFmtId="0" fontId="0" fillId="0" borderId="0"/>
    <xf numFmtId="0" fontId="51" fillId="0" borderId="0"/>
    <xf numFmtId="183" fontId="0" fillId="0" borderId="29" applyFont="0" applyFill="0" applyBorder="0" applyAlignment="0" applyProtection="0">
      <alignment horizontal="left" vertical="top"/>
    </xf>
    <xf numFmtId="38" fontId="9" fillId="3" borderId="0" applyNumberFormat="0" applyBorder="0" applyAlignment="0" applyProtection="0"/>
    <xf numFmtId="0" fontId="25" fillId="0" borderId="30" applyNumberFormat="0" applyAlignment="0" applyProtection="0">
      <alignment horizontal="left" vertical="center"/>
    </xf>
    <xf numFmtId="0" fontId="25" fillId="0" borderId="31">
      <alignment horizontal="left" vertical="center"/>
    </xf>
    <xf numFmtId="10" fontId="9" fillId="38" borderId="32" applyNumberFormat="0" applyBorder="0" applyAlignment="0" applyProtection="0"/>
    <xf numFmtId="181" fontId="51" fillId="0" borderId="0" applyFill="0" applyBorder="0" applyAlignment="0"/>
    <xf numFmtId="177" fontId="0" fillId="0" borderId="0" applyFill="0" applyBorder="0" applyAlignment="0"/>
    <xf numFmtId="181" fontId="51" fillId="0" borderId="0" applyFill="0" applyBorder="0" applyAlignment="0"/>
    <xf numFmtId="182" fontId="52" fillId="0" borderId="0" applyFill="0" applyBorder="0" applyAlignment="0"/>
    <xf numFmtId="177" fontId="0" fillId="0" borderId="0" applyFill="0" applyBorder="0" applyAlignment="0"/>
    <xf numFmtId="184" fontId="0" fillId="0" borderId="0" applyFont="0" applyFill="0" applyBorder="0" applyAlignment="0" applyProtection="0"/>
    <xf numFmtId="185" fontId="0" fillId="0" borderId="0" applyFont="0" applyFill="0" applyBorder="0" applyAlignment="0" applyProtection="0"/>
    <xf numFmtId="186" fontId="0" fillId="0" borderId="0" applyFont="0" applyFill="0" applyBorder="0" applyAlignment="0" applyProtection="0"/>
    <xf numFmtId="181" fontId="0" fillId="0" borderId="0" applyFont="0" applyFill="0" applyBorder="0" applyAlignment="0" applyProtection="0"/>
    <xf numFmtId="187" fontId="54"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55" fillId="0" borderId="0"/>
    <xf numFmtId="0" fontId="55" fillId="0" borderId="0"/>
    <xf numFmtId="0" fontId="0" fillId="0" borderId="0"/>
    <xf numFmtId="0" fontId="0" fillId="0" borderId="0"/>
    <xf numFmtId="0" fontId="56" fillId="0" borderId="0"/>
    <xf numFmtId="0" fontId="29"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29" fillId="0" borderId="0"/>
    <xf numFmtId="0" fontId="1"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56" fillId="0" borderId="0"/>
    <xf numFmtId="0" fontId="0" fillId="0" borderId="0"/>
    <xf numFmtId="0" fontId="29" fillId="0" borderId="0"/>
    <xf numFmtId="0" fontId="0" fillId="0" borderId="0"/>
    <xf numFmtId="0" fontId="50" fillId="0" borderId="0"/>
    <xf numFmtId="0" fontId="50" fillId="0" borderId="0"/>
    <xf numFmtId="0" fontId="51" fillId="0" borderId="0"/>
    <xf numFmtId="0" fontId="0" fillId="0" borderId="0" applyFont="0" applyFill="0" applyBorder="0" applyAlignment="0" applyProtection="0"/>
    <xf numFmtId="0" fontId="0" fillId="0" borderId="0" applyFont="0" applyFill="0" applyBorder="0" applyAlignment="0" applyProtection="0"/>
    <xf numFmtId="180" fontId="0" fillId="0" borderId="0" applyFont="0" applyFill="0" applyBorder="0" applyAlignment="0" applyProtection="0"/>
    <xf numFmtId="188" fontId="0" fillId="0" borderId="0" applyFont="0" applyFill="0" applyBorder="0" applyAlignment="0" applyProtection="0"/>
    <xf numFmtId="10" fontId="0" fillId="0" borderId="0" applyFont="0" applyFill="0" applyBorder="0" applyAlignment="0" applyProtection="0"/>
    <xf numFmtId="9" fontId="0" fillId="0" borderId="0" applyFont="0" applyFill="0" applyBorder="0" applyAlignment="0" applyProtection="0"/>
    <xf numFmtId="181" fontId="51" fillId="0" borderId="0" applyFill="0" applyBorder="0" applyAlignment="0"/>
    <xf numFmtId="177" fontId="0" fillId="0" borderId="0" applyFill="0" applyBorder="0" applyAlignment="0"/>
    <xf numFmtId="181" fontId="51" fillId="0" borderId="0" applyFill="0" applyBorder="0" applyAlignment="0"/>
    <xf numFmtId="182" fontId="52" fillId="0" borderId="0" applyFill="0" applyBorder="0" applyAlignment="0"/>
    <xf numFmtId="177" fontId="0" fillId="0" borderId="0" applyFill="0" applyBorder="0" applyAlignment="0"/>
    <xf numFmtId="49" fontId="53" fillId="0" borderId="0" applyFill="0" applyBorder="0" applyAlignment="0"/>
    <xf numFmtId="189" fontId="0" fillId="0" borderId="0" applyFill="0" applyBorder="0" applyAlignment="0"/>
    <xf numFmtId="190" fontId="0" fillId="0" borderId="0" applyFill="0" applyBorder="0" applyAlignment="0"/>
  </cellStyleXfs>
  <cellXfs count="440">
    <xf numFmtId="0" fontId="0" fillId="0" borderId="0" xfId="0"/>
    <xf numFmtId="0" fontId="1" fillId="0" borderId="0" xfId="111" applyFill="1"/>
    <xf numFmtId="0" fontId="1" fillId="0" borderId="0" xfId="111"/>
    <xf numFmtId="0" fontId="2" fillId="2" borderId="0" xfId="111" applyFont="1" applyFill="1"/>
    <xf numFmtId="0" fontId="3" fillId="2" borderId="0" xfId="111" applyFont="1" applyFill="1" applyAlignment="1">
      <alignment horizontal="left"/>
    </xf>
    <xf numFmtId="0" fontId="3" fillId="2" borderId="0" xfId="111" applyFont="1" applyFill="1" applyAlignment="1">
      <alignment horizontal="center"/>
    </xf>
    <xf numFmtId="0" fontId="2" fillId="2" borderId="0" xfId="111" applyFont="1" applyFill="1" applyAlignment="1">
      <alignment horizontal="left"/>
    </xf>
    <xf numFmtId="0" fontId="4" fillId="2" borderId="0" xfId="111" applyFont="1" applyFill="1" applyAlignment="1">
      <alignment vertical="top"/>
    </xf>
    <xf numFmtId="0" fontId="4" fillId="2" borderId="0" xfId="111" applyFont="1" applyFill="1" applyAlignment="1">
      <alignment horizontal="left"/>
    </xf>
    <xf numFmtId="14" fontId="4" fillId="2" borderId="0" xfId="111" applyNumberFormat="1" applyFont="1" applyFill="1" applyAlignment="1">
      <alignment horizontal="left"/>
    </xf>
    <xf numFmtId="0" fontId="4" fillId="2" borderId="0" xfId="111" applyFont="1" applyFill="1"/>
    <xf numFmtId="0" fontId="4" fillId="2" borderId="0" xfId="111" applyFont="1" applyFill="1" applyAlignment="1">
      <alignment horizontal="left" vertical="justify"/>
    </xf>
    <xf numFmtId="0" fontId="5" fillId="2" borderId="0" xfId="111" applyFont="1" applyFill="1"/>
    <xf numFmtId="191" fontId="4" fillId="2" borderId="0" xfId="111" applyNumberFormat="1" applyFont="1" applyFill="1" applyAlignment="1">
      <alignment horizontal="justify" vertical="top"/>
    </xf>
    <xf numFmtId="0" fontId="4" fillId="0" borderId="0" xfId="111" applyFont="1"/>
    <xf numFmtId="0" fontId="4" fillId="2" borderId="0" xfId="111" applyFont="1" applyFill="1" applyAlignment="1">
      <alignment vertical="justify"/>
    </xf>
    <xf numFmtId="0" fontId="4" fillId="2" borderId="0" xfId="111" applyFont="1" applyFill="1" applyAlignment="1">
      <alignment horizontal="left" vertical="top"/>
    </xf>
    <xf numFmtId="0" fontId="6" fillId="2" borderId="0" xfId="111" applyFont="1" applyFill="1" applyAlignment="1">
      <alignment horizontal="center"/>
    </xf>
    <xf numFmtId="0" fontId="6" fillId="0" borderId="0" xfId="111" applyFont="1" applyAlignment="1">
      <alignment horizontal="center"/>
    </xf>
    <xf numFmtId="0" fontId="6" fillId="3" borderId="1" xfId="111" applyFont="1" applyFill="1" applyBorder="1" applyAlignment="1">
      <alignment horizontal="center" vertical="center"/>
    </xf>
    <xf numFmtId="0" fontId="6" fillId="3" borderId="1" xfId="111" applyFont="1" applyFill="1" applyBorder="1" applyAlignment="1">
      <alignment horizontal="center" vertical="center" wrapText="1"/>
    </xf>
    <xf numFmtId="0" fontId="1" fillId="0" borderId="0" xfId="111" applyAlignment="1">
      <alignment vertical="center"/>
    </xf>
    <xf numFmtId="0" fontId="6" fillId="0" borderId="2" xfId="111" applyFont="1" applyBorder="1" applyAlignment="1">
      <alignment vertical="top"/>
    </xf>
    <xf numFmtId="0" fontId="4" fillId="0" borderId="0" xfId="111" applyFont="1" applyBorder="1" applyAlignment="1">
      <alignment horizontal="justify" vertical="justify" wrapText="1"/>
    </xf>
    <xf numFmtId="0" fontId="4" fillId="0" borderId="3" xfId="111" applyFont="1" applyBorder="1" applyAlignment="1">
      <alignment horizontal="justify" vertical="justify"/>
    </xf>
    <xf numFmtId="0" fontId="6" fillId="0" borderId="2" xfId="111" applyFont="1" applyBorder="1" applyAlignment="1">
      <alignment horizontal="center" vertical="justify"/>
    </xf>
    <xf numFmtId="2" fontId="6" fillId="0" borderId="2" xfId="111" applyNumberFormat="1" applyFont="1" applyBorder="1" applyAlignment="1">
      <alignment horizontal="center" vertical="justify"/>
    </xf>
    <xf numFmtId="2" fontId="4" fillId="0" borderId="2" xfId="111" applyNumberFormat="1" applyFont="1" applyBorder="1"/>
    <xf numFmtId="0" fontId="6" fillId="0" borderId="2" xfId="111" applyFont="1" applyBorder="1" applyAlignment="1">
      <alignment horizontal="center" vertical="top"/>
    </xf>
    <xf numFmtId="0" fontId="6" fillId="0" borderId="0" xfId="111" applyFont="1" applyBorder="1" applyAlignment="1">
      <alignment horizontal="justify" vertical="top" wrapText="1"/>
    </xf>
    <xf numFmtId="0" fontId="4" fillId="0" borderId="3" xfId="111" applyFont="1" applyBorder="1" applyAlignment="1">
      <alignment horizontal="justify" vertical="top" wrapText="1"/>
    </xf>
    <xf numFmtId="49" fontId="6" fillId="4" borderId="2" xfId="111" applyNumberFormat="1" applyFont="1" applyFill="1" applyBorder="1" applyAlignment="1">
      <alignment horizontal="center" vertical="top"/>
    </xf>
    <xf numFmtId="0" fontId="6" fillId="4" borderId="0" xfId="111" applyFont="1" applyFill="1" applyBorder="1" applyAlignment="1">
      <alignment horizontal="justify" vertical="top" wrapText="1"/>
    </xf>
    <xf numFmtId="0" fontId="6" fillId="4" borderId="3" xfId="111" applyFont="1" applyFill="1" applyBorder="1" applyAlignment="1">
      <alignment horizontal="justify" vertical="top"/>
    </xf>
    <xf numFmtId="0" fontId="6" fillId="4" borderId="2" xfId="111" applyFont="1" applyFill="1" applyBorder="1" applyAlignment="1">
      <alignment horizontal="center" vertical="justify"/>
    </xf>
    <xf numFmtId="2" fontId="6" fillId="4" borderId="2" xfId="111" applyNumberFormat="1" applyFont="1" applyFill="1" applyBorder="1" applyAlignment="1">
      <alignment horizontal="center" vertical="justify"/>
    </xf>
    <xf numFmtId="2" fontId="4" fillId="4" borderId="2" xfId="111" applyNumberFormat="1" applyFont="1" applyFill="1" applyBorder="1"/>
    <xf numFmtId="49" fontId="6" fillId="0" borderId="2" xfId="111" applyNumberFormat="1" applyFont="1" applyBorder="1" applyAlignment="1">
      <alignment horizontal="center" vertical="top"/>
    </xf>
    <xf numFmtId="0" fontId="6" fillId="0" borderId="4" xfId="111" applyFont="1" applyBorder="1" applyAlignment="1">
      <alignment horizontal="left" vertical="top" wrapText="1"/>
    </xf>
    <xf numFmtId="0" fontId="6" fillId="0" borderId="3" xfId="111" applyFont="1" applyBorder="1" applyAlignment="1">
      <alignment horizontal="left" vertical="top" wrapText="1"/>
    </xf>
    <xf numFmtId="4" fontId="6" fillId="0" borderId="2" xfId="111" applyNumberFormat="1" applyFont="1" applyBorder="1" applyAlignment="1">
      <alignment horizontal="center" vertical="justify"/>
    </xf>
    <xf numFmtId="0" fontId="4" fillId="0" borderId="2" xfId="111" applyFont="1" applyBorder="1" applyAlignment="1">
      <alignment horizontal="center" vertical="top"/>
    </xf>
    <xf numFmtId="0" fontId="4" fillId="0" borderId="0" xfId="111" applyFont="1" applyBorder="1" applyAlignment="1">
      <alignment horizontal="justify" vertical="top" wrapText="1"/>
    </xf>
    <xf numFmtId="4" fontId="4" fillId="0" borderId="2" xfId="111" applyNumberFormat="1" applyFont="1" applyBorder="1" applyAlignment="1">
      <alignment horizontal="center" vertical="top"/>
    </xf>
    <xf numFmtId="49" fontId="4" fillId="0" borderId="2" xfId="111" applyNumberFormat="1" applyFont="1" applyBorder="1" applyAlignment="1">
      <alignment horizontal="center" vertical="top"/>
    </xf>
    <xf numFmtId="0" fontId="4" fillId="0" borderId="4" xfId="111" applyFont="1" applyBorder="1" applyAlignment="1">
      <alignment horizontal="left" vertical="top" wrapText="1"/>
    </xf>
    <xf numFmtId="0" fontId="4" fillId="0" borderId="3" xfId="111" applyFont="1" applyBorder="1" applyAlignment="1">
      <alignment horizontal="left" vertical="top" wrapText="1"/>
    </xf>
    <xf numFmtId="0" fontId="6" fillId="4" borderId="2" xfId="111" applyFont="1" applyFill="1" applyBorder="1" applyAlignment="1">
      <alignment horizontal="center" vertical="center"/>
    </xf>
    <xf numFmtId="4" fontId="6" fillId="4" borderId="2" xfId="111" applyNumberFormat="1" applyFont="1" applyFill="1" applyBorder="1" applyAlignment="1">
      <alignment horizontal="center" vertical="center"/>
    </xf>
    <xf numFmtId="2" fontId="7" fillId="4" borderId="2" xfId="111" applyNumberFormat="1" applyFont="1" applyFill="1" applyBorder="1"/>
    <xf numFmtId="0" fontId="1" fillId="0" borderId="2" xfId="111" applyBorder="1" applyAlignment="1">
      <alignment horizontal="center" vertical="top"/>
    </xf>
    <xf numFmtId="0" fontId="6" fillId="0" borderId="2" xfId="111" applyFont="1" applyBorder="1" applyAlignment="1">
      <alignment horizontal="center" vertical="center"/>
    </xf>
    <xf numFmtId="4" fontId="6" fillId="0" borderId="2" xfId="111" applyNumberFormat="1" applyFont="1" applyBorder="1" applyAlignment="1">
      <alignment horizontal="center" vertical="center"/>
    </xf>
    <xf numFmtId="2" fontId="7" fillId="0" borderId="2" xfId="111" applyNumberFormat="1" applyFont="1" applyBorder="1"/>
    <xf numFmtId="0" fontId="4" fillId="0" borderId="4" xfId="111" applyFont="1" applyBorder="1" applyAlignment="1">
      <alignment horizontal="center" vertical="center"/>
    </xf>
    <xf numFmtId="0" fontId="6" fillId="0" borderId="4" xfId="111" applyFont="1" applyBorder="1" applyAlignment="1">
      <alignment horizontal="center" vertical="top"/>
    </xf>
    <xf numFmtId="0" fontId="6" fillId="0" borderId="0" xfId="111" applyFont="1" applyBorder="1" applyAlignment="1">
      <alignment horizontal="left" vertical="top" wrapText="1"/>
    </xf>
    <xf numFmtId="0" fontId="6" fillId="4" borderId="0" xfId="111" applyFont="1" applyFill="1" applyBorder="1" applyAlignment="1">
      <alignment horizontal="left" vertical="top" wrapText="1"/>
    </xf>
    <xf numFmtId="0" fontId="6" fillId="4" borderId="3" xfId="111" applyFont="1" applyFill="1" applyBorder="1" applyAlignment="1">
      <alignment horizontal="left" vertical="top"/>
    </xf>
    <xf numFmtId="0" fontId="6" fillId="4" borderId="0" xfId="111" applyFont="1" applyFill="1" applyBorder="1" applyAlignment="1">
      <alignment horizontal="justify" vertical="justify" wrapText="1"/>
    </xf>
    <xf numFmtId="0" fontId="6" fillId="4" borderId="3" xfId="111" applyFont="1" applyFill="1" applyBorder="1" applyAlignment="1">
      <alignment horizontal="justify" vertical="justify"/>
    </xf>
    <xf numFmtId="49" fontId="6" fillId="0" borderId="2" xfId="111" applyNumberFormat="1" applyFont="1" applyFill="1" applyBorder="1" applyAlignment="1">
      <alignment horizontal="center" vertical="top"/>
    </xf>
    <xf numFmtId="0" fontId="6" fillId="0" borderId="0" xfId="111" applyFont="1" applyFill="1" applyAlignment="1">
      <alignment horizontal="left" vertical="justify" wrapText="1"/>
    </xf>
    <xf numFmtId="0" fontId="6" fillId="0" borderId="3" xfId="111" applyFont="1" applyFill="1" applyBorder="1" applyAlignment="1">
      <alignment horizontal="left" vertical="justify" wrapText="1"/>
    </xf>
    <xf numFmtId="0" fontId="6" fillId="0" borderId="2" xfId="111" applyFont="1" applyFill="1" applyBorder="1" applyAlignment="1">
      <alignment horizontal="center" vertical="center"/>
    </xf>
    <xf numFmtId="4" fontId="6" fillId="0" borderId="2" xfId="111" applyNumberFormat="1" applyFont="1" applyFill="1" applyBorder="1" applyAlignment="1">
      <alignment horizontal="center" vertical="center"/>
    </xf>
    <xf numFmtId="2" fontId="4" fillId="0" borderId="2" xfId="111" applyNumberFormat="1" applyFont="1" applyFill="1" applyBorder="1"/>
    <xf numFmtId="0" fontId="4" fillId="0" borderId="4" xfId="111" applyFont="1" applyBorder="1" applyAlignment="1">
      <alignment horizontal="justify" vertical="top" wrapText="1"/>
    </xf>
    <xf numFmtId="0" fontId="6" fillId="0" borderId="4" xfId="111" applyFont="1" applyBorder="1" applyAlignment="1">
      <alignment horizontal="justify" vertical="top" wrapText="1"/>
    </xf>
    <xf numFmtId="0" fontId="6" fillId="0" borderId="3" xfId="111" applyFont="1" applyBorder="1" applyAlignment="1">
      <alignment horizontal="justify" vertical="top" wrapText="1"/>
    </xf>
    <xf numFmtId="0" fontId="6" fillId="4" borderId="4" xfId="111" applyFont="1" applyFill="1" applyBorder="1" applyAlignment="1">
      <alignment horizontal="left" vertical="justify" wrapText="1"/>
    </xf>
    <xf numFmtId="0" fontId="6" fillId="4" borderId="3" xfId="111" applyFont="1" applyFill="1" applyBorder="1" applyAlignment="1">
      <alignment horizontal="left" vertical="justify" wrapText="1"/>
    </xf>
    <xf numFmtId="0" fontId="4" fillId="4" borderId="2" xfId="111" applyFont="1" applyFill="1" applyBorder="1" applyAlignment="1">
      <alignment horizontal="center" vertical="center"/>
    </xf>
    <xf numFmtId="4" fontId="4" fillId="4" borderId="2" xfId="111" applyNumberFormat="1" applyFont="1" applyFill="1" applyBorder="1" applyAlignment="1">
      <alignment horizontal="center" vertical="center"/>
    </xf>
    <xf numFmtId="0" fontId="4" fillId="0" borderId="2" xfId="111" applyFont="1" applyFill="1" applyBorder="1" applyAlignment="1">
      <alignment horizontal="center" vertical="center"/>
    </xf>
    <xf numFmtId="4" fontId="4" fillId="0" borderId="2" xfId="111" applyNumberFormat="1" applyFont="1" applyFill="1" applyBorder="1" applyAlignment="1">
      <alignment horizontal="center" vertical="center"/>
    </xf>
    <xf numFmtId="0" fontId="6" fillId="4" borderId="4" xfId="111" applyFont="1" applyFill="1" applyBorder="1" applyAlignment="1">
      <alignment horizontal="left" vertical="top" wrapText="1"/>
    </xf>
    <xf numFmtId="0" fontId="6" fillId="4" borderId="3" xfId="111" applyFont="1" applyFill="1" applyBorder="1" applyAlignment="1">
      <alignment horizontal="left" vertical="top" wrapText="1"/>
    </xf>
    <xf numFmtId="49" fontId="6" fillId="5" borderId="2" xfId="111" applyNumberFormat="1" applyFont="1" applyFill="1" applyBorder="1" applyAlignment="1">
      <alignment horizontal="center" vertical="top"/>
    </xf>
    <xf numFmtId="0" fontId="6" fillId="5" borderId="4" xfId="111" applyFont="1" applyFill="1" applyBorder="1" applyAlignment="1">
      <alignment horizontal="left" vertical="top" wrapText="1"/>
    </xf>
    <xf numFmtId="0" fontId="6" fillId="5" borderId="3" xfId="111" applyFont="1" applyFill="1" applyBorder="1" applyAlignment="1">
      <alignment horizontal="left" vertical="top" wrapText="1"/>
    </xf>
    <xf numFmtId="0" fontId="4" fillId="5" borderId="2" xfId="111" applyFont="1" applyFill="1" applyBorder="1" applyAlignment="1">
      <alignment horizontal="center" vertical="center"/>
    </xf>
    <xf numFmtId="4" fontId="4" fillId="5" borderId="2" xfId="111" applyNumberFormat="1" applyFont="1" applyFill="1" applyBorder="1" applyAlignment="1">
      <alignment horizontal="center" vertical="center"/>
    </xf>
    <xf numFmtId="2" fontId="4" fillId="5" borderId="2" xfId="111" applyNumberFormat="1" applyFont="1" applyFill="1" applyBorder="1"/>
    <xf numFmtId="49" fontId="4" fillId="0" borderId="2" xfId="111" applyNumberFormat="1" applyFont="1" applyFill="1" applyBorder="1" applyAlignment="1">
      <alignment horizontal="center" vertical="top"/>
    </xf>
    <xf numFmtId="0" fontId="4" fillId="0" borderId="0" xfId="111" applyFont="1" applyFill="1" applyBorder="1" applyAlignment="1">
      <alignment horizontal="justify" vertical="top" wrapText="1"/>
    </xf>
    <xf numFmtId="0" fontId="4" fillId="0" borderId="3" xfId="111" applyFont="1" applyFill="1" applyBorder="1" applyAlignment="1">
      <alignment horizontal="justify" vertical="top"/>
    </xf>
    <xf numFmtId="4" fontId="4" fillId="0" borderId="2" xfId="111" applyNumberFormat="1" applyFont="1" applyFill="1" applyBorder="1" applyAlignment="1">
      <alignment horizontal="center" vertical="top"/>
    </xf>
    <xf numFmtId="2" fontId="4" fillId="0" borderId="2" xfId="111" applyNumberFormat="1" applyFont="1" applyFill="1" applyBorder="1"/>
    <xf numFmtId="0" fontId="6" fillId="4" borderId="4" xfId="111" applyFont="1" applyFill="1" applyBorder="1" applyAlignment="1">
      <alignment horizontal="justify" vertical="top" wrapText="1"/>
    </xf>
    <xf numFmtId="0" fontId="6" fillId="4" borderId="3" xfId="111" applyFont="1" applyFill="1" applyBorder="1" applyAlignment="1">
      <alignment horizontal="justify" vertical="top" wrapText="1"/>
    </xf>
    <xf numFmtId="0" fontId="4" fillId="0" borderId="3" xfId="111" applyFont="1" applyBorder="1" applyAlignment="1">
      <alignment horizontal="justify" vertical="top"/>
    </xf>
    <xf numFmtId="0" fontId="4" fillId="0" borderId="2" xfId="111" applyFont="1" applyBorder="1" applyAlignment="1">
      <alignment horizontal="center" vertical="center"/>
    </xf>
    <xf numFmtId="4" fontId="4" fillId="0" borderId="2" xfId="111" applyNumberFormat="1" applyFont="1" applyBorder="1" applyAlignment="1">
      <alignment horizontal="center" vertical="center"/>
    </xf>
    <xf numFmtId="0" fontId="4" fillId="0" borderId="0" xfId="111" applyFont="1" applyBorder="1" applyAlignment="1">
      <alignment horizontal="justify" vertical="top"/>
    </xf>
    <xf numFmtId="0" fontId="6" fillId="0" borderId="0" xfId="111" applyFont="1" applyBorder="1" applyAlignment="1">
      <alignment horizontal="justify" vertical="top"/>
    </xf>
    <xf numFmtId="0" fontId="6" fillId="0" borderId="3" xfId="111" applyFont="1" applyBorder="1" applyAlignment="1">
      <alignment horizontal="justify" vertical="top"/>
    </xf>
    <xf numFmtId="2" fontId="4" fillId="4" borderId="2" xfId="111" applyNumberFormat="1" applyFont="1" applyFill="1" applyBorder="1" applyAlignment="1">
      <alignment horizontal="center" vertical="center"/>
    </xf>
    <xf numFmtId="2" fontId="4" fillId="0" borderId="2" xfId="111" applyNumberFormat="1" applyFont="1" applyBorder="1" applyAlignment="1">
      <alignment horizontal="center" vertical="top"/>
    </xf>
    <xf numFmtId="0" fontId="6" fillId="0" borderId="0" xfId="111" applyFont="1" applyBorder="1" applyAlignment="1">
      <alignment horizontal="justify" vertical="center" wrapText="1"/>
    </xf>
    <xf numFmtId="0" fontId="4" fillId="0" borderId="3" xfId="111" applyFont="1" applyBorder="1" applyAlignment="1">
      <alignment horizontal="justify" vertical="center"/>
    </xf>
    <xf numFmtId="2" fontId="4" fillId="0" borderId="2" xfId="111" applyNumberFormat="1" applyFont="1" applyBorder="1" applyAlignment="1">
      <alignment horizontal="center" vertical="center"/>
    </xf>
    <xf numFmtId="0" fontId="4" fillId="0" borderId="0" xfId="111" applyFont="1" applyBorder="1" applyAlignment="1">
      <alignment horizontal="justify" vertical="center" wrapText="1"/>
    </xf>
    <xf numFmtId="0" fontId="4" fillId="0" borderId="4" xfId="111" applyFont="1" applyBorder="1" applyAlignment="1">
      <alignment horizontal="left" vertical="center" wrapText="1"/>
    </xf>
    <xf numFmtId="0" fontId="4" fillId="0" borderId="3" xfId="111" applyFont="1" applyBorder="1" applyAlignment="1">
      <alignment horizontal="left" vertical="center" wrapText="1"/>
    </xf>
    <xf numFmtId="0" fontId="6" fillId="0" borderId="4" xfId="111" applyFont="1" applyFill="1" applyBorder="1" applyAlignment="1">
      <alignment horizontal="left" vertical="top" wrapText="1"/>
    </xf>
    <xf numFmtId="0" fontId="6" fillId="0" borderId="3" xfId="111" applyFont="1" applyFill="1" applyBorder="1" applyAlignment="1">
      <alignment horizontal="left" vertical="top" wrapText="1"/>
    </xf>
    <xf numFmtId="2" fontId="4" fillId="0" borderId="2" xfId="111" applyNumberFormat="1" applyFont="1" applyFill="1" applyBorder="1" applyAlignment="1">
      <alignment horizontal="center" vertical="center"/>
    </xf>
    <xf numFmtId="2" fontId="7" fillId="0" borderId="2" xfId="111" applyNumberFormat="1" applyFont="1" applyFill="1" applyBorder="1"/>
    <xf numFmtId="0" fontId="1" fillId="0" borderId="0" xfId="111" applyFill="1"/>
    <xf numFmtId="0" fontId="4" fillId="0" borderId="2" xfId="111" applyFont="1" applyFill="1" applyBorder="1" applyAlignment="1">
      <alignment horizontal="center" vertical="top"/>
    </xf>
    <xf numFmtId="0" fontId="4" fillId="0" borderId="2" xfId="111" applyFont="1" applyBorder="1"/>
    <xf numFmtId="0" fontId="6" fillId="4" borderId="2" xfId="111" applyFont="1" applyFill="1" applyBorder="1" applyAlignment="1">
      <alignment horizontal="center" vertical="top"/>
    </xf>
    <xf numFmtId="4" fontId="4" fillId="4" borderId="2" xfId="111" applyNumberFormat="1" applyFont="1" applyFill="1" applyBorder="1" applyAlignment="1">
      <alignment horizontal="center" vertical="top"/>
    </xf>
    <xf numFmtId="2" fontId="4" fillId="4" borderId="2" xfId="111" applyNumberFormat="1" applyFont="1" applyFill="1" applyBorder="1" applyAlignment="1">
      <alignment horizontal="center" vertical="top"/>
    </xf>
    <xf numFmtId="0" fontId="4" fillId="4" borderId="2" xfId="111" applyFont="1" applyFill="1" applyBorder="1"/>
    <xf numFmtId="2" fontId="4" fillId="0" borderId="3" xfId="111" applyNumberFormat="1" applyFont="1" applyBorder="1" applyAlignment="1">
      <alignment horizontal="center" vertical="top"/>
    </xf>
    <xf numFmtId="0" fontId="4" fillId="0" borderId="5" xfId="111" applyFont="1" applyBorder="1" applyAlignment="1">
      <alignment horizontal="center" vertical="top"/>
    </xf>
    <xf numFmtId="0" fontId="4" fillId="0" borderId="6" xfId="111" applyFont="1" applyBorder="1" applyAlignment="1">
      <alignment horizontal="justify" vertical="top" wrapText="1"/>
    </xf>
    <xf numFmtId="0" fontId="4" fillId="0" borderId="7" xfId="111" applyFont="1" applyBorder="1" applyAlignment="1">
      <alignment horizontal="justify" vertical="top"/>
    </xf>
    <xf numFmtId="4" fontId="4" fillId="0" borderId="5" xfId="111" applyNumberFormat="1" applyFont="1" applyBorder="1" applyAlignment="1">
      <alignment horizontal="center" vertical="top"/>
    </xf>
    <xf numFmtId="2" fontId="4" fillId="0" borderId="7" xfId="111" applyNumberFormat="1" applyFont="1" applyBorder="1" applyAlignment="1">
      <alignment horizontal="center" vertical="top"/>
    </xf>
    <xf numFmtId="0" fontId="4" fillId="0" borderId="5" xfId="111" applyFont="1" applyBorder="1"/>
    <xf numFmtId="0" fontId="4" fillId="0" borderId="2" xfId="111" applyFont="1" applyBorder="1" applyAlignment="1">
      <alignment horizontal="justify" vertical="top" wrapText="1"/>
    </xf>
    <xf numFmtId="0" fontId="4" fillId="0" borderId="2" xfId="111" applyFont="1" applyBorder="1" applyAlignment="1">
      <alignment horizontal="justify" vertical="top"/>
    </xf>
    <xf numFmtId="0" fontId="6" fillId="0" borderId="5" xfId="111" applyFont="1" applyBorder="1" applyAlignment="1">
      <alignment horizontal="center" vertical="top"/>
    </xf>
    <xf numFmtId="0" fontId="1" fillId="0" borderId="5" xfId="111" applyBorder="1"/>
    <xf numFmtId="0" fontId="4" fillId="0" borderId="0" xfId="111" applyFont="1" applyAlignment="1">
      <alignment horizontal="justify" vertical="justify"/>
    </xf>
    <xf numFmtId="0" fontId="8" fillId="0" borderId="0" xfId="0" applyFont="1"/>
    <xf numFmtId="0" fontId="9" fillId="0" borderId="0" xfId="0" applyFont="1" applyAlignment="1">
      <alignment horizontal="center"/>
    </xf>
    <xf numFmtId="0" fontId="9" fillId="0" borderId="0" xfId="0" applyFont="1" applyAlignment="1">
      <alignment horizontal="justify" vertical="center" wrapText="1"/>
    </xf>
    <xf numFmtId="4" fontId="9" fillId="0" borderId="0" xfId="0" applyNumberFormat="1" applyFont="1"/>
    <xf numFmtId="192" fontId="9" fillId="0" borderId="0" xfId="0" applyNumberFormat="1" applyFont="1"/>
    <xf numFmtId="193" fontId="9" fillId="0" borderId="0" xfId="0" applyNumberFormat="1" applyFont="1" applyAlignment="1">
      <alignment horizontal="center"/>
    </xf>
    <xf numFmtId="0" fontId="9" fillId="0" borderId="0" xfId="0" applyFont="1"/>
    <xf numFmtId="0" fontId="10" fillId="0" borderId="0" xfId="136" applyFont="1" applyAlignment="1">
      <alignment horizontal="left" vertical="center"/>
    </xf>
    <xf numFmtId="4" fontId="8" fillId="0" borderId="0" xfId="0" applyNumberFormat="1" applyFont="1"/>
    <xf numFmtId="192" fontId="8" fillId="0" borderId="0" xfId="0" applyNumberFormat="1" applyFont="1"/>
    <xf numFmtId="194" fontId="0" fillId="0" borderId="0" xfId="136" applyNumberFormat="1" applyFont="1"/>
    <xf numFmtId="0" fontId="6" fillId="0" borderId="0" xfId="137" applyFont="1" applyAlignment="1">
      <alignment horizontal="left"/>
    </xf>
    <xf numFmtId="0" fontId="11" fillId="0" borderId="0" xfId="136" applyFont="1"/>
    <xf numFmtId="0" fontId="11" fillId="0" borderId="0" xfId="136" applyFont="1" applyAlignment="1">
      <alignment horizontal="center"/>
    </xf>
    <xf numFmtId="0" fontId="12" fillId="0" borderId="0" xfId="0" applyFont="1"/>
    <xf numFmtId="4" fontId="13" fillId="0" borderId="0" xfId="0" applyNumberFormat="1" applyFont="1"/>
    <xf numFmtId="192" fontId="13" fillId="0" borderId="0" xfId="0" applyNumberFormat="1" applyFont="1"/>
    <xf numFmtId="0" fontId="1" fillId="0" borderId="0" xfId="137" applyFont="1" applyAlignment="1">
      <alignment horizontal="left"/>
    </xf>
    <xf numFmtId="1" fontId="0" fillId="0" borderId="0" xfId="136" applyNumberFormat="1" applyFont="1" applyAlignment="1">
      <alignment horizontal="right"/>
    </xf>
    <xf numFmtId="194" fontId="0" fillId="0" borderId="0" xfId="136" applyNumberFormat="1" applyFont="1" applyAlignment="1">
      <alignment horizontal="left"/>
    </xf>
    <xf numFmtId="49" fontId="1" fillId="0" borderId="0" xfId="137" applyNumberFormat="1" applyFont="1" applyAlignment="1">
      <alignment horizontal="left"/>
    </xf>
    <xf numFmtId="0" fontId="0" fillId="0" borderId="0" xfId="137" applyFont="1" applyAlignment="1">
      <alignment horizontal="left"/>
    </xf>
    <xf numFmtId="0" fontId="14" fillId="0" borderId="0" xfId="136" applyFont="1"/>
    <xf numFmtId="0" fontId="14" fillId="0" borderId="0" xfId="136" applyFont="1" applyAlignment="1">
      <alignment horizontal="center"/>
    </xf>
    <xf numFmtId="0" fontId="13" fillId="0" borderId="0" xfId="0" applyFont="1"/>
    <xf numFmtId="49" fontId="15" fillId="4" borderId="8" xfId="0" applyNumberFormat="1" applyFont="1" applyFill="1" applyBorder="1" applyAlignment="1">
      <alignment horizontal="center" vertical="center"/>
    </xf>
    <xf numFmtId="49" fontId="15" fillId="4" borderId="9" xfId="0" applyNumberFormat="1" applyFont="1" applyFill="1" applyBorder="1" applyAlignment="1">
      <alignment horizontal="center" vertical="center"/>
    </xf>
    <xf numFmtId="0" fontId="15" fillId="4" borderId="9" xfId="0" applyFont="1" applyFill="1" applyBorder="1" applyAlignment="1">
      <alignment horizontal="left" vertical="center" textRotation="90" wrapText="1"/>
    </xf>
    <xf numFmtId="0" fontId="15" fillId="4" borderId="9" xfId="0" applyFont="1" applyFill="1" applyBorder="1" applyAlignment="1">
      <alignment horizontal="center" vertical="center"/>
    </xf>
    <xf numFmtId="0" fontId="15" fillId="4" borderId="9" xfId="0" applyFont="1" applyFill="1" applyBorder="1" applyAlignment="1">
      <alignment horizontal="centerContinuous" vertical="center"/>
    </xf>
    <xf numFmtId="192" fontId="15" fillId="4" borderId="9" xfId="0" applyNumberFormat="1" applyFont="1" applyFill="1" applyBorder="1" applyAlignment="1">
      <alignment horizontal="center" vertical="center"/>
    </xf>
    <xf numFmtId="176" fontId="15" fillId="4" borderId="9" xfId="0" applyNumberFormat="1" applyFont="1" applyFill="1" applyBorder="1" applyAlignment="1">
      <alignment horizontal="centerContinuous" vertical="center"/>
    </xf>
    <xf numFmtId="0" fontId="1" fillId="0" borderId="2" xfId="136" applyFont="1" applyBorder="1" applyAlignment="1">
      <alignment horizontal="center" vertical="top"/>
    </xf>
    <xf numFmtId="0" fontId="1" fillId="0" borderId="2" xfId="136" applyFont="1" applyBorder="1" applyAlignment="1">
      <alignment horizontal="justify" vertical="top"/>
    </xf>
    <xf numFmtId="195" fontId="1" fillId="0" borderId="2" xfId="0" applyNumberFormat="1" applyFont="1" applyBorder="1" applyAlignment="1">
      <alignment horizontal="center"/>
    </xf>
    <xf numFmtId="192" fontId="1" fillId="0" borderId="2" xfId="0" applyNumberFormat="1" applyFont="1" applyBorder="1"/>
    <xf numFmtId="49" fontId="15" fillId="0" borderId="2" xfId="0" applyNumberFormat="1" applyFont="1" applyBorder="1" applyAlignment="1">
      <alignment horizontal="center" vertical="top"/>
    </xf>
    <xf numFmtId="0" fontId="15" fillId="0" borderId="2" xfId="0" applyFont="1" applyBorder="1" applyAlignment="1">
      <alignment vertical="top"/>
    </xf>
    <xf numFmtId="0" fontId="15" fillId="0" borderId="2" xfId="0" applyFont="1" applyBorder="1" applyAlignment="1">
      <alignment horizontal="center" vertical="top"/>
    </xf>
    <xf numFmtId="0" fontId="15" fillId="0" borderId="2" xfId="0" applyFont="1" applyBorder="1" applyAlignment="1">
      <alignment horizontal="left" vertical="top"/>
    </xf>
    <xf numFmtId="192" fontId="1" fillId="0" borderId="4" xfId="0" applyNumberFormat="1" applyFont="1" applyBorder="1"/>
    <xf numFmtId="192" fontId="1" fillId="0" borderId="10" xfId="0" applyNumberFormat="1" applyFont="1" applyBorder="1" applyAlignment="1">
      <alignment vertical="top"/>
    </xf>
    <xf numFmtId="192" fontId="1" fillId="0" borderId="10" xfId="0" applyNumberFormat="1" applyFont="1" applyBorder="1"/>
    <xf numFmtId="0" fontId="1" fillId="0" borderId="2" xfId="0" applyFont="1" applyBorder="1" applyAlignment="1">
      <alignment horizontal="center" vertical="top"/>
    </xf>
    <xf numFmtId="0" fontId="1" fillId="0" borderId="2" xfId="0" applyFont="1" applyBorder="1" applyAlignment="1">
      <alignment horizontal="justify" vertical="top" wrapText="1"/>
    </xf>
    <xf numFmtId="192" fontId="1" fillId="0" borderId="2" xfId="0" applyNumberFormat="1" applyFont="1" applyBorder="1" applyAlignment="1">
      <alignment vertical="top"/>
    </xf>
    <xf numFmtId="0" fontId="15" fillId="0" borderId="2" xfId="0" applyFont="1" applyBorder="1" applyAlignment="1">
      <alignment horizontal="justify" vertical="top" wrapText="1"/>
    </xf>
    <xf numFmtId="195" fontId="1" fillId="0" borderId="2" xfId="0" applyNumberFormat="1" applyFont="1" applyBorder="1" applyAlignment="1">
      <alignment horizontal="center" vertical="top"/>
    </xf>
    <xf numFmtId="192" fontId="1" fillId="0" borderId="4" xfId="0" applyNumberFormat="1" applyFont="1" applyBorder="1" applyAlignment="1">
      <alignment vertical="top"/>
    </xf>
    <xf numFmtId="192" fontId="1" fillId="0" borderId="2" xfId="0" applyNumberFormat="1" applyFont="1" applyBorder="1" applyAlignment="1">
      <alignment horizontal="center" vertical="top"/>
    </xf>
    <xf numFmtId="0" fontId="15" fillId="0" borderId="2" xfId="0" applyFont="1" applyBorder="1" applyAlignment="1">
      <alignment horizontal="left" vertical="top" wrapText="1"/>
    </xf>
    <xf numFmtId="0" fontId="0" fillId="0" borderId="0" xfId="0" applyFont="1" applyAlignment="1">
      <alignment horizontal="justify" vertical="center" wrapText="1"/>
    </xf>
    <xf numFmtId="0" fontId="0" fillId="0" borderId="0" xfId="0" applyFont="1" applyAlignment="1">
      <alignment horizontal="center"/>
    </xf>
    <xf numFmtId="4" fontId="0" fillId="0" borderId="0" xfId="0" applyNumberFormat="1" applyFont="1"/>
    <xf numFmtId="192" fontId="0" fillId="0" borderId="0" xfId="0" applyNumberFormat="1" applyFont="1"/>
    <xf numFmtId="0" fontId="0" fillId="0" borderId="0" xfId="136" applyFont="1" applyAlignment="1">
      <alignment horizontal="right"/>
    </xf>
    <xf numFmtId="0" fontId="16" fillId="0" borderId="0" xfId="136" applyFont="1" applyAlignment="1">
      <alignment horizontal="right"/>
    </xf>
    <xf numFmtId="176" fontId="15" fillId="4" borderId="11" xfId="0" applyNumberFormat="1" applyFont="1" applyFill="1" applyBorder="1" applyAlignment="1">
      <alignment horizontal="centerContinuous" vertical="center"/>
    </xf>
    <xf numFmtId="4" fontId="1" fillId="0" borderId="2" xfId="0" applyNumberFormat="1" applyFont="1" applyBorder="1" applyAlignment="1">
      <alignment horizontal="center"/>
    </xf>
    <xf numFmtId="4" fontId="1" fillId="0" borderId="10" xfId="0" applyNumberFormat="1" applyFont="1" applyBorder="1" applyAlignment="1">
      <alignment horizontal="center"/>
    </xf>
    <xf numFmtId="193" fontId="0" fillId="0" borderId="0" xfId="0" applyNumberFormat="1" applyFont="1" applyAlignment="1">
      <alignment horizontal="center"/>
    </xf>
    <xf numFmtId="192" fontId="1" fillId="0" borderId="2" xfId="0" applyNumberFormat="1" applyFont="1" applyBorder="1" applyAlignment="1">
      <alignment horizontal="right" vertical="top"/>
    </xf>
    <xf numFmtId="0" fontId="1" fillId="0" borderId="2" xfId="0" applyFont="1" applyBorder="1" applyAlignment="1">
      <alignment horizontal="right" vertical="top" wrapText="1"/>
    </xf>
    <xf numFmtId="0" fontId="1" fillId="0" borderId="2" xfId="0" applyFont="1" applyBorder="1" applyAlignment="1">
      <alignment horizontal="left" vertical="top" wrapText="1"/>
    </xf>
    <xf numFmtId="0" fontId="1" fillId="0" borderId="5" xfId="0" applyFont="1" applyBorder="1" applyAlignment="1">
      <alignment horizontal="center" vertical="top"/>
    </xf>
    <xf numFmtId="0" fontId="0" fillId="0" borderId="6" xfId="0" applyFont="1" applyBorder="1" applyAlignment="1">
      <alignment horizontal="justify" vertical="center" wrapText="1"/>
    </xf>
    <xf numFmtId="195" fontId="1" fillId="0" borderId="5" xfId="0" applyNumberFormat="1" applyFont="1" applyBorder="1" applyAlignment="1">
      <alignment horizontal="center"/>
    </xf>
    <xf numFmtId="192" fontId="1" fillId="0" borderId="5" xfId="0" applyNumberFormat="1" applyFont="1" applyBorder="1"/>
    <xf numFmtId="192" fontId="1" fillId="0" borderId="12" xfId="0" applyNumberFormat="1" applyFont="1" applyBorder="1"/>
    <xf numFmtId="192" fontId="1" fillId="0" borderId="5" xfId="0" applyNumberFormat="1" applyFont="1" applyBorder="1" applyAlignment="1">
      <alignment vertical="top"/>
    </xf>
    <xf numFmtId="4" fontId="1" fillId="0" borderId="5" xfId="0" applyNumberFormat="1" applyFont="1" applyBorder="1" applyAlignment="1">
      <alignment horizontal="center"/>
    </xf>
    <xf numFmtId="0" fontId="10" fillId="0" borderId="0" xfId="136" applyFont="1" applyAlignment="1">
      <alignment horizontal="center" vertical="center"/>
    </xf>
    <xf numFmtId="0" fontId="10" fillId="0" borderId="0" xfId="136" applyFont="1" applyAlignment="1">
      <alignment horizontal="center"/>
    </xf>
    <xf numFmtId="4" fontId="17" fillId="0" borderId="0" xfId="0" applyNumberFormat="1" applyFont="1"/>
    <xf numFmtId="192" fontId="17" fillId="0" borderId="0" xfId="0" applyNumberFormat="1" applyFont="1"/>
    <xf numFmtId="194" fontId="1" fillId="0" borderId="0" xfId="136" applyNumberFormat="1" applyFont="1"/>
    <xf numFmtId="4" fontId="12" fillId="0" borderId="0" xfId="0" applyNumberFormat="1" applyFont="1"/>
    <xf numFmtId="192" fontId="12" fillId="0" borderId="0" xfId="0" applyNumberFormat="1" applyFont="1"/>
    <xf numFmtId="1" fontId="1" fillId="0" borderId="0" xfId="136" applyNumberFormat="1" applyFont="1" applyAlignment="1">
      <alignment horizontal="right"/>
    </xf>
    <xf numFmtId="194" fontId="1" fillId="0" borderId="0" xfId="136" applyNumberFormat="1" applyFont="1" applyAlignment="1">
      <alignment horizontal="left"/>
    </xf>
    <xf numFmtId="49" fontId="1" fillId="0" borderId="2" xfId="0" applyNumberFormat="1" applyFont="1" applyBorder="1" applyAlignment="1">
      <alignment horizontal="center" vertical="top"/>
    </xf>
    <xf numFmtId="0" fontId="1" fillId="0" borderId="0" xfId="111" applyFont="1" applyAlignment="1">
      <alignment vertical="top" wrapText="1"/>
    </xf>
    <xf numFmtId="0" fontId="1" fillId="0" borderId="2" xfId="0" applyNumberFormat="1" applyFont="1" applyBorder="1" applyAlignment="1">
      <alignment vertical="top"/>
    </xf>
    <xf numFmtId="4" fontId="1" fillId="0" borderId="2" xfId="0" applyNumberFormat="1" applyFont="1" applyBorder="1" applyAlignment="1">
      <alignment horizontal="right"/>
    </xf>
    <xf numFmtId="0" fontId="1" fillId="0" borderId="0" xfId="111" applyAlignment="1">
      <alignment vertical="top" wrapText="1"/>
    </xf>
    <xf numFmtId="0" fontId="1" fillId="0" borderId="4" xfId="111" applyFont="1" applyBorder="1" applyAlignment="1">
      <alignment vertical="top" wrapText="1"/>
    </xf>
    <xf numFmtId="0" fontId="1" fillId="0" borderId="4" xfId="111" applyBorder="1" applyAlignment="1">
      <alignment vertical="top" wrapText="1"/>
    </xf>
    <xf numFmtId="0" fontId="1" fillId="0" borderId="2" xfId="111" applyFont="1" applyBorder="1" applyAlignment="1">
      <alignment vertical="top" wrapText="1"/>
    </xf>
    <xf numFmtId="0" fontId="1" fillId="0" borderId="2" xfId="0" applyFont="1" applyBorder="1" applyAlignment="1">
      <alignment horizontal="left" vertical="top"/>
    </xf>
    <xf numFmtId="4" fontId="1" fillId="0" borderId="2" xfId="0" applyNumberFormat="1" applyFont="1" applyBorder="1"/>
    <xf numFmtId="0" fontId="1" fillId="0" borderId="2" xfId="111" applyBorder="1" applyAlignment="1">
      <alignment vertical="top" wrapText="1"/>
    </xf>
    <xf numFmtId="4" fontId="1" fillId="0" borderId="0" xfId="0" applyNumberFormat="1" applyFont="1"/>
    <xf numFmtId="0" fontId="9" fillId="0" borderId="2" xfId="0" applyFont="1" applyBorder="1" applyAlignment="1">
      <alignment horizontal="center"/>
    </xf>
    <xf numFmtId="0" fontId="9" fillId="0" borderId="2" xfId="0" applyFont="1" applyBorder="1" applyAlignment="1">
      <alignment horizontal="justify" vertical="center" wrapText="1"/>
    </xf>
    <xf numFmtId="4" fontId="9" fillId="0" borderId="2" xfId="0" applyNumberFormat="1" applyFont="1" applyBorder="1"/>
    <xf numFmtId="192" fontId="9" fillId="0" borderId="2" xfId="0" applyNumberFormat="1" applyFont="1" applyBorder="1"/>
    <xf numFmtId="0" fontId="9" fillId="0" borderId="5" xfId="0" applyFont="1" applyBorder="1" applyAlignment="1">
      <alignment horizontal="center"/>
    </xf>
    <xf numFmtId="0" fontId="9" fillId="0" borderId="5" xfId="0" applyFont="1" applyBorder="1" applyAlignment="1">
      <alignment horizontal="justify" vertical="center" wrapText="1"/>
    </xf>
    <xf numFmtId="4" fontId="9" fillId="0" borderId="5" xfId="0" applyNumberFormat="1" applyFont="1" applyBorder="1"/>
    <xf numFmtId="192" fontId="9" fillId="0" borderId="5" xfId="0" applyNumberFormat="1" applyFont="1" applyBorder="1"/>
    <xf numFmtId="0" fontId="1" fillId="0" borderId="0" xfId="136" applyFont="1" applyAlignment="1">
      <alignment horizontal="right"/>
    </xf>
    <xf numFmtId="0" fontId="4" fillId="0" borderId="0" xfId="136" applyFont="1" applyAlignment="1">
      <alignment horizontal="right"/>
    </xf>
    <xf numFmtId="4" fontId="1" fillId="0" borderId="2" xfId="0" applyNumberFormat="1" applyFont="1" applyBorder="1" applyAlignment="1">
      <alignment horizontal="center" vertical="center"/>
    </xf>
    <xf numFmtId="4" fontId="1" fillId="0" borderId="2" xfId="0" applyNumberFormat="1" applyFont="1" applyBorder="1" applyAlignment="1">
      <alignment horizontal="center" vertical="top"/>
    </xf>
    <xf numFmtId="193" fontId="9" fillId="0" borderId="2" xfId="0" applyNumberFormat="1" applyFont="1" applyBorder="1" applyAlignment="1">
      <alignment horizontal="center"/>
    </xf>
    <xf numFmtId="193" fontId="9" fillId="0" borderId="5" xfId="0" applyNumberFormat="1" applyFont="1" applyBorder="1" applyAlignment="1">
      <alignment horizontal="center"/>
    </xf>
    <xf numFmtId="0" fontId="18" fillId="0" borderId="2" xfId="0" applyFont="1" applyBorder="1" applyAlignment="1">
      <alignment vertical="top"/>
    </xf>
    <xf numFmtId="49" fontId="15" fillId="0" borderId="2" xfId="0" applyNumberFormat="1" applyFont="1" applyBorder="1" applyAlignment="1">
      <alignment horizontal="center" vertical="top" wrapText="1"/>
    </xf>
    <xf numFmtId="0" fontId="15" fillId="0" borderId="2" xfId="86" applyFont="1" applyBorder="1" applyAlignment="1">
      <alignment horizontal="left" vertical="top"/>
    </xf>
    <xf numFmtId="195" fontId="1" fillId="0" borderId="2" xfId="86" applyNumberFormat="1" applyFont="1" applyBorder="1" applyAlignment="1">
      <alignment horizontal="center" vertical="top"/>
    </xf>
    <xf numFmtId="192" fontId="1" fillId="0" borderId="2" xfId="86" applyNumberFormat="1" applyFont="1" applyBorder="1" applyAlignment="1">
      <alignment vertical="top"/>
    </xf>
    <xf numFmtId="0" fontId="1" fillId="0" borderId="2" xfId="86" applyFont="1" applyBorder="1" applyAlignment="1">
      <alignment horizontal="right" vertical="top"/>
    </xf>
    <xf numFmtId="192" fontId="19" fillId="0" borderId="2" xfId="0" applyNumberFormat="1" applyFont="1" applyBorder="1"/>
    <xf numFmtId="192" fontId="19" fillId="0" borderId="5" xfId="0" applyNumberFormat="1" applyFont="1" applyBorder="1"/>
    <xf numFmtId="192" fontId="19" fillId="0" borderId="10" xfId="0" applyNumberFormat="1" applyFont="1" applyBorder="1"/>
    <xf numFmtId="0" fontId="1" fillId="0" borderId="2" xfId="0" applyFont="1" applyBorder="1" applyAlignment="1">
      <alignment horizontal="right" vertical="top"/>
    </xf>
    <xf numFmtId="0" fontId="1" fillId="0" borderId="5" xfId="0" applyFont="1" applyBorder="1" applyAlignment="1">
      <alignment horizontal="left" vertical="top"/>
    </xf>
    <xf numFmtId="4" fontId="0" fillId="0" borderId="5" xfId="0" applyNumberFormat="1" applyFont="1" applyBorder="1"/>
    <xf numFmtId="4" fontId="1" fillId="0" borderId="2" xfId="86" applyNumberFormat="1" applyFont="1" applyBorder="1" applyAlignment="1">
      <alignment horizontal="center"/>
    </xf>
    <xf numFmtId="4" fontId="1" fillId="0" borderId="10" xfId="0" applyNumberFormat="1" applyFont="1" applyBorder="1" applyAlignment="1">
      <alignment horizontal="center" vertical="top"/>
    </xf>
    <xf numFmtId="0" fontId="1" fillId="0" borderId="2" xfId="0" applyNumberFormat="1" applyFont="1" applyBorder="1" applyAlignment="1">
      <alignment horizontal="left" vertical="top" wrapText="1"/>
    </xf>
    <xf numFmtId="0" fontId="0" fillId="0" borderId="2" xfId="0" applyFont="1" applyBorder="1" applyAlignment="1">
      <alignment horizontal="center"/>
    </xf>
    <xf numFmtId="0" fontId="0" fillId="0" borderId="2" xfId="0" applyFont="1" applyBorder="1" applyAlignment="1">
      <alignment horizontal="justify" vertical="center" wrapText="1"/>
    </xf>
    <xf numFmtId="4" fontId="0" fillId="0" borderId="2" xfId="0" applyNumberFormat="1" applyFont="1" applyBorder="1"/>
    <xf numFmtId="192" fontId="0" fillId="0" borderId="2" xfId="0" applyNumberFormat="1" applyFont="1" applyBorder="1"/>
    <xf numFmtId="0" fontId="0" fillId="0" borderId="5" xfId="0" applyFont="1" applyBorder="1" applyAlignment="1">
      <alignment horizontal="center"/>
    </xf>
    <xf numFmtId="0" fontId="0" fillId="0" borderId="5" xfId="0" applyFont="1" applyBorder="1" applyAlignment="1">
      <alignment horizontal="justify" vertical="center" wrapText="1"/>
    </xf>
    <xf numFmtId="192" fontId="0" fillId="0" borderId="5" xfId="0" applyNumberFormat="1" applyFont="1" applyBorder="1"/>
    <xf numFmtId="193" fontId="0" fillId="0" borderId="2" xfId="0" applyNumberFormat="1" applyFont="1" applyBorder="1" applyAlignment="1">
      <alignment horizontal="center"/>
    </xf>
    <xf numFmtId="193" fontId="0" fillId="0" borderId="5" xfId="0" applyNumberFormat="1" applyFont="1" applyBorder="1" applyAlignment="1">
      <alignment horizontal="center"/>
    </xf>
    <xf numFmtId="0" fontId="15" fillId="0" borderId="0" xfId="0" applyFont="1" applyAlignment="1">
      <alignment horizontal="left" vertical="top"/>
    </xf>
    <xf numFmtId="192" fontId="1" fillId="0" borderId="2" xfId="86" applyNumberFormat="1" applyFont="1" applyBorder="1" applyAlignment="1">
      <alignment horizontal="right" vertical="top"/>
    </xf>
    <xf numFmtId="0" fontId="15" fillId="0" borderId="0" xfId="0" applyFont="1" applyBorder="1" applyAlignment="1">
      <alignment horizontal="right" vertical="top"/>
    </xf>
    <xf numFmtId="0" fontId="15" fillId="0" borderId="2" xfId="0" applyFont="1" applyBorder="1" applyAlignment="1">
      <alignment horizontal="right" vertical="top"/>
    </xf>
    <xf numFmtId="49" fontId="15" fillId="0" borderId="2" xfId="86" applyNumberFormat="1" applyFont="1" applyBorder="1" applyAlignment="1">
      <alignment horizontal="center" vertical="top"/>
    </xf>
    <xf numFmtId="0" fontId="15" fillId="0" borderId="2" xfId="86" applyFont="1" applyBorder="1" applyAlignment="1">
      <alignment vertical="center"/>
    </xf>
    <xf numFmtId="195" fontId="1" fillId="0" borderId="2" xfId="86" applyNumberFormat="1" applyFont="1" applyBorder="1" applyAlignment="1">
      <alignment horizontal="center"/>
    </xf>
    <xf numFmtId="192" fontId="1" fillId="0" borderId="2" xfId="86" applyNumberFormat="1" applyFont="1" applyBorder="1"/>
    <xf numFmtId="49" fontId="1" fillId="0" borderId="2" xfId="86" applyNumberFormat="1" applyFont="1" applyBorder="1" applyAlignment="1">
      <alignment horizontal="center" vertical="top"/>
    </xf>
    <xf numFmtId="0" fontId="1" fillId="0" borderId="13" xfId="0" applyFont="1" applyBorder="1" applyAlignment="1">
      <alignment horizontal="right" vertical="top"/>
    </xf>
    <xf numFmtId="0" fontId="1" fillId="0" borderId="2" xfId="86" applyFont="1" applyBorder="1" applyAlignment="1">
      <alignment horizontal="center" vertical="top"/>
    </xf>
    <xf numFmtId="0" fontId="9" fillId="0" borderId="0" xfId="86" applyFont="1" applyAlignment="1">
      <alignment horizontal="justify" vertical="center" wrapText="1"/>
    </xf>
    <xf numFmtId="192" fontId="1" fillId="0" borderId="10" xfId="86" applyNumberFormat="1" applyFont="1" applyBorder="1" applyAlignment="1">
      <alignment vertical="top"/>
    </xf>
    <xf numFmtId="0" fontId="1" fillId="0" borderId="14" xfId="0" applyFont="1" applyBorder="1" applyAlignment="1">
      <alignment horizontal="right" vertical="top"/>
    </xf>
    <xf numFmtId="192" fontId="1" fillId="0" borderId="2" xfId="86" applyNumberFormat="1" applyFont="1" applyBorder="1" applyAlignment="1">
      <alignment horizontal="center"/>
    </xf>
    <xf numFmtId="192" fontId="1" fillId="0" borderId="2" xfId="86" applyNumberFormat="1" applyFont="1" applyBorder="1" applyAlignment="1">
      <alignment horizontal="center" vertical="top"/>
    </xf>
    <xf numFmtId="0" fontId="1" fillId="0" borderId="5" xfId="86" applyFont="1" applyBorder="1" applyAlignment="1">
      <alignment horizontal="right" vertical="top"/>
    </xf>
    <xf numFmtId="195" fontId="1" fillId="0" borderId="5" xfId="86" applyNumberFormat="1" applyFont="1" applyBorder="1" applyAlignment="1">
      <alignment horizontal="center"/>
    </xf>
    <xf numFmtId="192" fontId="1" fillId="0" borderId="5" xfId="86" applyNumberFormat="1" applyFont="1" applyBorder="1"/>
    <xf numFmtId="4" fontId="1" fillId="0" borderId="5" xfId="86" applyNumberFormat="1" applyFont="1" applyBorder="1" applyAlignment="1">
      <alignment horizontal="center"/>
    </xf>
    <xf numFmtId="0" fontId="9" fillId="0" borderId="0" xfId="86" applyFont="1" applyAlignment="1">
      <alignment horizontal="center"/>
    </xf>
    <xf numFmtId="4" fontId="9" fillId="0" borderId="0" xfId="86" applyNumberFormat="1" applyFont="1"/>
    <xf numFmtId="192" fontId="9" fillId="0" borderId="0" xfId="86" applyNumberFormat="1" applyFont="1"/>
    <xf numFmtId="4" fontId="9" fillId="0" borderId="0" xfId="86" applyNumberFormat="1" applyFont="1" applyBorder="1"/>
    <xf numFmtId="4" fontId="20" fillId="0" borderId="0" xfId="86" applyNumberFormat="1" applyFont="1" applyBorder="1" applyAlignment="1">
      <alignment vertical="center"/>
    </xf>
    <xf numFmtId="196" fontId="9" fillId="0" borderId="0" xfId="86" applyNumberFormat="1" applyFont="1" applyBorder="1" applyAlignment="1">
      <alignment vertical="center"/>
    </xf>
    <xf numFmtId="196" fontId="9" fillId="0" borderId="0" xfId="86" applyNumberFormat="1" applyFont="1"/>
    <xf numFmtId="4" fontId="20" fillId="0" borderId="0" xfId="86" applyNumberFormat="1" applyFont="1" applyBorder="1" applyAlignment="1">
      <alignment horizontal="center" vertical="center"/>
    </xf>
    <xf numFmtId="196" fontId="20" fillId="0" borderId="0" xfId="86" applyNumberFormat="1" applyFont="1" applyBorder="1" applyAlignment="1">
      <alignment vertical="center"/>
    </xf>
    <xf numFmtId="0" fontId="9" fillId="0" borderId="0" xfId="86" applyFont="1" applyBorder="1" applyAlignment="1">
      <alignment horizontal="center"/>
    </xf>
    <xf numFmtId="196" fontId="9" fillId="0" borderId="0" xfId="86" applyNumberFormat="1" applyFont="1" applyBorder="1"/>
    <xf numFmtId="192" fontId="9" fillId="0" borderId="0" xfId="86" applyNumberFormat="1" applyFont="1" applyBorder="1"/>
    <xf numFmtId="196" fontId="9" fillId="0" borderId="0" xfId="86" applyNumberFormat="1" applyFont="1" applyBorder="1" applyAlignment="1">
      <alignment horizontal="center"/>
    </xf>
    <xf numFmtId="4" fontId="20" fillId="0" borderId="0" xfId="86" applyNumberFormat="1" applyFont="1" applyBorder="1" applyAlignment="1">
      <alignment horizontal="center" vertical="center" wrapText="1"/>
    </xf>
    <xf numFmtId="196" fontId="20" fillId="0" borderId="0" xfId="86" applyNumberFormat="1" applyFont="1" applyBorder="1"/>
    <xf numFmtId="196" fontId="20" fillId="0" borderId="0" xfId="86" applyNumberFormat="1" applyFont="1" applyFill="1" applyBorder="1"/>
    <xf numFmtId="192" fontId="9" fillId="0" borderId="0" xfId="86" applyNumberFormat="1" applyFont="1" applyFill="1" applyBorder="1"/>
    <xf numFmtId="4" fontId="20" fillId="0" borderId="0" xfId="86" applyNumberFormat="1" applyFont="1" applyFill="1" applyBorder="1" applyAlignment="1">
      <alignment horizontal="center" vertical="center"/>
    </xf>
    <xf numFmtId="4" fontId="9" fillId="0" borderId="0" xfId="86" applyNumberFormat="1" applyFont="1" applyFill="1" applyBorder="1"/>
    <xf numFmtId="196" fontId="9" fillId="0" borderId="0" xfId="86" applyNumberFormat="1" applyFont="1" applyFill="1" applyBorder="1"/>
    <xf numFmtId="4" fontId="20" fillId="0" borderId="0" xfId="86" applyNumberFormat="1" applyFont="1" applyFill="1" applyBorder="1" applyAlignment="1">
      <alignment vertical="center"/>
    </xf>
    <xf numFmtId="196" fontId="9" fillId="0" borderId="0" xfId="86" applyNumberFormat="1" applyFont="1" applyFill="1" applyBorder="1" applyAlignment="1">
      <alignment vertical="center"/>
    </xf>
    <xf numFmtId="4" fontId="20" fillId="0" borderId="0" xfId="86" applyNumberFormat="1" applyFont="1" applyFill="1" applyBorder="1" applyAlignment="1">
      <alignment horizontal="center" vertical="center" wrapText="1"/>
    </xf>
    <xf numFmtId="0" fontId="9" fillId="0" borderId="0" xfId="86" applyFont="1"/>
    <xf numFmtId="4" fontId="1" fillId="0" borderId="2" xfId="86" applyNumberFormat="1" applyFont="1" applyBorder="1" applyAlignment="1">
      <alignment horizontal="center" vertical="top"/>
    </xf>
    <xf numFmtId="4" fontId="1" fillId="0" borderId="10" xfId="86" applyNumberFormat="1" applyFont="1" applyBorder="1" applyAlignment="1">
      <alignment horizontal="center" vertical="top"/>
    </xf>
    <xf numFmtId="193" fontId="9" fillId="0" borderId="2" xfId="86" applyNumberFormat="1" applyFont="1" applyBorder="1" applyAlignment="1">
      <alignment horizontal="center"/>
    </xf>
    <xf numFmtId="193" fontId="9" fillId="0" borderId="5" xfId="86" applyNumberFormat="1" applyFont="1" applyBorder="1" applyAlignment="1">
      <alignment horizontal="center"/>
    </xf>
    <xf numFmtId="193" fontId="9" fillId="0" borderId="0" xfId="86" applyNumberFormat="1" applyFont="1" applyAlignment="1">
      <alignment horizontal="center"/>
    </xf>
    <xf numFmtId="193" fontId="9" fillId="0" borderId="0" xfId="86" applyNumberFormat="1" applyFont="1" applyBorder="1" applyAlignment="1">
      <alignment horizontal="center"/>
    </xf>
    <xf numFmtId="0" fontId="9" fillId="0" borderId="0" xfId="86" applyFont="1" applyBorder="1"/>
    <xf numFmtId="193" fontId="9" fillId="0" borderId="0" xfId="86" applyNumberFormat="1" applyFont="1" applyFill="1" applyBorder="1" applyAlignment="1">
      <alignment horizontal="center"/>
    </xf>
    <xf numFmtId="196" fontId="9" fillId="0" borderId="0" xfId="86" applyNumberFormat="1" applyFont="1" applyFill="1" applyBorder="1" applyAlignment="1">
      <alignment horizontal="center"/>
    </xf>
    <xf numFmtId="196" fontId="20" fillId="0" borderId="0" xfId="86" applyNumberFormat="1" applyFont="1" applyFill="1" applyBorder="1" applyAlignment="1">
      <alignment horizontal="center"/>
    </xf>
    <xf numFmtId="196" fontId="9" fillId="0" borderId="0" xfId="86" applyNumberFormat="1" applyFont="1" applyAlignment="1">
      <alignment horizontal="center"/>
    </xf>
    <xf numFmtId="195" fontId="19" fillId="0" borderId="2" xfId="0" applyNumberFormat="1" applyFont="1" applyBorder="1" applyAlignment="1">
      <alignment horizontal="center"/>
    </xf>
    <xf numFmtId="49" fontId="1" fillId="0" borderId="2" xfId="0" applyNumberFormat="1" applyFont="1" applyBorder="1" applyAlignment="1">
      <alignment horizontal="center" vertical="top" wrapText="1"/>
    </xf>
    <xf numFmtId="0" fontId="1" fillId="0" borderId="2" xfId="0" applyFont="1" applyBorder="1" applyAlignment="1">
      <alignment horizontal="right" vertical="top" wrapText="1" indent="1"/>
    </xf>
    <xf numFmtId="0" fontId="1" fillId="0" borderId="2" xfId="0" applyFont="1" applyBorder="1" applyAlignment="1">
      <alignment horizontal="left" vertical="top" wrapText="1" indent="1"/>
    </xf>
    <xf numFmtId="49" fontId="1" fillId="0" borderId="15" xfId="0" applyNumberFormat="1" applyFont="1" applyBorder="1" applyAlignment="1">
      <alignment horizontal="center" vertical="top"/>
    </xf>
    <xf numFmtId="0" fontId="9" fillId="0" borderId="0" xfId="0" applyFont="1" applyBorder="1" applyAlignment="1">
      <alignment horizontal="center"/>
    </xf>
    <xf numFmtId="0" fontId="1" fillId="0" borderId="5" xfId="0" applyFont="1" applyBorder="1" applyAlignment="1">
      <alignment horizontal="left" vertical="top" wrapText="1" indent="1"/>
    </xf>
    <xf numFmtId="4" fontId="19" fillId="0" borderId="2" xfId="0" applyNumberFormat="1" applyFont="1" applyBorder="1" applyAlignment="1">
      <alignment horizontal="center"/>
    </xf>
    <xf numFmtId="0" fontId="9" fillId="0" borderId="0" xfId="0" applyFont="1" applyBorder="1"/>
    <xf numFmtId="195" fontId="1" fillId="0" borderId="13" xfId="0" applyNumberFormat="1" applyFont="1" applyBorder="1" applyAlignment="1">
      <alignment horizontal="center"/>
    </xf>
    <xf numFmtId="192" fontId="1" fillId="0" borderId="13" xfId="0" applyNumberFormat="1" applyFont="1" applyBorder="1"/>
    <xf numFmtId="0" fontId="1" fillId="0" borderId="14" xfId="0" applyFont="1" applyBorder="1" applyAlignment="1">
      <alignment horizontal="right" vertical="top" wrapText="1"/>
    </xf>
    <xf numFmtId="0" fontId="1" fillId="0" borderId="4" xfId="0" applyFont="1" applyBorder="1" applyAlignment="1">
      <alignment horizontal="right" vertical="top"/>
    </xf>
    <xf numFmtId="192" fontId="1" fillId="0" borderId="16" xfId="0" applyNumberFormat="1" applyFont="1" applyBorder="1"/>
    <xf numFmtId="0" fontId="1" fillId="0" borderId="0" xfId="0" applyFont="1" applyBorder="1" applyAlignment="1">
      <alignment horizontal="left" vertical="top" wrapText="1"/>
    </xf>
    <xf numFmtId="0" fontId="1" fillId="0" borderId="0" xfId="0" applyFont="1" applyBorder="1" applyAlignment="1">
      <alignment horizontal="right" vertical="top"/>
    </xf>
    <xf numFmtId="0" fontId="21" fillId="0" borderId="0" xfId="0" applyFont="1" applyBorder="1" applyAlignment="1">
      <alignment horizontal="right" vertical="top"/>
    </xf>
    <xf numFmtId="4" fontId="1" fillId="0" borderId="13" xfId="0" applyNumberFormat="1" applyFont="1" applyBorder="1" applyAlignment="1">
      <alignment horizontal="center"/>
    </xf>
    <xf numFmtId="4" fontId="1" fillId="0" borderId="16" xfId="0" applyNumberFormat="1" applyFont="1" applyBorder="1" applyAlignment="1">
      <alignment horizontal="center"/>
    </xf>
    <xf numFmtId="0" fontId="1" fillId="0" borderId="4" xfId="111" applyFont="1" applyFill="1" applyBorder="1" applyAlignment="1">
      <alignment vertical="top" wrapText="1"/>
    </xf>
    <xf numFmtId="0" fontId="4" fillId="0" borderId="2" xfId="111" applyFont="1" applyFill="1" applyBorder="1" applyAlignment="1">
      <alignment vertical="top" wrapText="1"/>
    </xf>
    <xf numFmtId="0" fontId="1" fillId="0" borderId="5" xfId="0" applyFont="1" applyBorder="1" applyAlignment="1">
      <alignment horizontal="justify" vertical="top" wrapText="1"/>
    </xf>
    <xf numFmtId="0" fontId="22" fillId="0" borderId="0" xfId="0" applyFont="1" applyAlignment="1">
      <alignment horizontal="center"/>
    </xf>
    <xf numFmtId="0" fontId="22" fillId="0" borderId="0" xfId="0" applyFont="1" applyAlignment="1">
      <alignment horizontal="justify" vertical="center" wrapText="1"/>
    </xf>
    <xf numFmtId="4" fontId="22" fillId="0" borderId="0" xfId="0" applyNumberFormat="1" applyFont="1"/>
    <xf numFmtId="192" fontId="22" fillId="0" borderId="0" xfId="0" applyNumberFormat="1" applyFont="1"/>
    <xf numFmtId="4" fontId="1" fillId="0" borderId="17" xfId="0" applyNumberFormat="1" applyFont="1" applyBorder="1" applyAlignment="1">
      <alignment horizontal="center"/>
    </xf>
    <xf numFmtId="193" fontId="22" fillId="0" borderId="0" xfId="0" applyNumberFormat="1" applyFont="1" applyAlignment="1">
      <alignment horizontal="center"/>
    </xf>
    <xf numFmtId="0" fontId="6" fillId="0" borderId="0" xfId="137" applyFont="1" applyAlignment="1">
      <alignment horizontal="left" vertical="center"/>
    </xf>
    <xf numFmtId="0" fontId="1" fillId="0" borderId="0" xfId="137" applyFont="1" applyAlignment="1">
      <alignment horizontal="left" vertical="top"/>
    </xf>
    <xf numFmtId="49" fontId="1" fillId="0" borderId="0" xfId="137" applyNumberFormat="1" applyFont="1" applyAlignment="1">
      <alignment horizontal="left" vertical="top"/>
    </xf>
    <xf numFmtId="0" fontId="21" fillId="0" borderId="2" xfId="0" applyFont="1" applyBorder="1" applyAlignment="1">
      <alignment horizontal="justify" vertical="top" wrapText="1"/>
    </xf>
    <xf numFmtId="0" fontId="1" fillId="0" borderId="0" xfId="0" applyFont="1" applyBorder="1" applyAlignment="1">
      <alignment horizontal="right" vertical="top" wrapText="1"/>
    </xf>
    <xf numFmtId="0" fontId="1" fillId="0" borderId="12" xfId="0" applyFont="1" applyFill="1" applyBorder="1" applyAlignment="1">
      <alignment horizontal="justify" vertical="top" wrapText="1"/>
    </xf>
    <xf numFmtId="195" fontId="1" fillId="0" borderId="18" xfId="0" applyNumberFormat="1" applyFont="1" applyBorder="1" applyAlignment="1">
      <alignment horizontal="center"/>
    </xf>
    <xf numFmtId="192" fontId="1" fillId="0" borderId="18" xfId="0" applyNumberFormat="1" applyFont="1" applyFill="1" applyBorder="1"/>
    <xf numFmtId="192" fontId="1" fillId="0" borderId="18" xfId="0" applyNumberFormat="1" applyFont="1" applyBorder="1"/>
    <xf numFmtId="0" fontId="23" fillId="0" borderId="0" xfId="0" applyFont="1"/>
    <xf numFmtId="192" fontId="1" fillId="0" borderId="0" xfId="0" applyNumberFormat="1" applyFont="1" applyBorder="1"/>
    <xf numFmtId="4" fontId="1" fillId="0" borderId="18" xfId="0" applyNumberFormat="1" applyFont="1" applyBorder="1" applyAlignment="1">
      <alignment horizontal="center"/>
    </xf>
    <xf numFmtId="49" fontId="15" fillId="0" borderId="2" xfId="127" applyNumberFormat="1" applyFont="1" applyBorder="1" applyAlignment="1">
      <alignment horizontal="center" vertical="top"/>
    </xf>
    <xf numFmtId="0" fontId="15" fillId="0" borderId="2" xfId="127" applyFont="1" applyBorder="1" applyAlignment="1">
      <alignment horizontal="center" vertical="top"/>
    </xf>
    <xf numFmtId="0" fontId="1" fillId="0" borderId="2" xfId="127" applyFont="1" applyBorder="1" applyAlignment="1">
      <alignment horizontal="center" vertical="top"/>
    </xf>
    <xf numFmtId="0" fontId="21" fillId="0" borderId="0" xfId="0" applyFont="1" applyAlignment="1">
      <alignment horizontal="justify" vertical="top" wrapText="1"/>
    </xf>
    <xf numFmtId="0" fontId="1" fillId="0" borderId="0" xfId="0" applyFont="1" applyAlignment="1">
      <alignment horizontal="justify" vertical="top" wrapText="1"/>
    </xf>
    <xf numFmtId="49" fontId="1" fillId="0" borderId="2" xfId="127" applyNumberFormat="1" applyFont="1" applyBorder="1" applyAlignment="1">
      <alignment horizontal="center" vertical="top"/>
    </xf>
    <xf numFmtId="195" fontId="1" fillId="0" borderId="13" xfId="0" applyNumberFormat="1" applyFont="1" applyBorder="1" applyAlignment="1">
      <alignment horizontal="center" vertical="top"/>
    </xf>
    <xf numFmtId="192" fontId="1" fillId="0" borderId="13" xfId="0" applyNumberFormat="1" applyFont="1" applyBorder="1" applyAlignment="1">
      <alignment vertical="top"/>
    </xf>
    <xf numFmtId="0" fontId="1" fillId="0" borderId="0" xfId="0" applyFont="1" applyAlignment="1">
      <alignment horizontal="right" vertical="top" wrapText="1"/>
    </xf>
    <xf numFmtId="0" fontId="22" fillId="0" borderId="4" xfId="0" applyFont="1" applyBorder="1" applyAlignment="1">
      <alignment horizontal="center" vertical="top"/>
    </xf>
    <xf numFmtId="0" fontId="22" fillId="0" borderId="0" xfId="0" applyFont="1" applyAlignment="1">
      <alignment horizontal="center" vertical="top"/>
    </xf>
    <xf numFmtId="0" fontId="0" fillId="0" borderId="0" xfId="0" applyFont="1"/>
    <xf numFmtId="4" fontId="24" fillId="0" borderId="0" xfId="0" applyNumberFormat="1" applyFont="1"/>
    <xf numFmtId="192" fontId="24" fillId="0" borderId="0" xfId="0" applyNumberFormat="1" applyFont="1"/>
    <xf numFmtId="194" fontId="24" fillId="0" borderId="0" xfId="136" applyNumberFormat="1" applyFont="1"/>
    <xf numFmtId="0" fontId="10" fillId="0" borderId="0" xfId="137" applyFont="1" applyAlignment="1">
      <alignment horizontal="left"/>
    </xf>
    <xf numFmtId="0" fontId="10" fillId="0" borderId="0" xfId="136" applyFont="1"/>
    <xf numFmtId="0" fontId="24" fillId="0" borderId="0" xfId="0" applyFont="1"/>
    <xf numFmtId="1" fontId="24" fillId="0" borderId="0" xfId="136" applyNumberFormat="1" applyFont="1" applyAlignment="1">
      <alignment horizontal="right"/>
    </xf>
    <xf numFmtId="194" fontId="24" fillId="0" borderId="0" xfId="136" applyNumberFormat="1" applyFont="1" applyAlignment="1">
      <alignment horizontal="left"/>
    </xf>
    <xf numFmtId="0" fontId="24" fillId="0" borderId="0" xfId="137" applyFont="1" applyAlignment="1">
      <alignment horizontal="left"/>
    </xf>
    <xf numFmtId="0" fontId="21" fillId="0" borderId="2" xfId="136" applyFont="1" applyBorder="1" applyAlignment="1">
      <alignment horizontal="justify" vertical="top" wrapText="1"/>
    </xf>
    <xf numFmtId="0" fontId="1" fillId="0" borderId="0" xfId="136" applyFont="1" applyBorder="1" applyAlignment="1">
      <alignment horizontal="justify" vertical="top" wrapText="1"/>
    </xf>
    <xf numFmtId="0" fontId="1" fillId="0" borderId="2" xfId="136" applyFont="1" applyBorder="1" applyAlignment="1">
      <alignment horizontal="justify" vertical="top" wrapText="1"/>
    </xf>
    <xf numFmtId="4" fontId="23" fillId="0" borderId="5" xfId="0" applyNumberFormat="1" applyFont="1" applyBorder="1"/>
    <xf numFmtId="0" fontId="24" fillId="0" borderId="0" xfId="136" applyFont="1" applyAlignment="1">
      <alignment horizontal="right"/>
    </xf>
    <xf numFmtId="0" fontId="1" fillId="0" borderId="0" xfId="0" applyFont="1" applyAlignment="1">
      <alignment horizontal="justify" vertical="center"/>
    </xf>
    <xf numFmtId="193" fontId="23" fillId="0" borderId="5" xfId="0" applyNumberFormat="1" applyFont="1" applyBorder="1" applyAlignment="1">
      <alignment horizontal="center"/>
    </xf>
    <xf numFmtId="0" fontId="21" fillId="0" borderId="0" xfId="111" applyFont="1" applyAlignment="1">
      <alignment vertical="top" wrapText="1"/>
    </xf>
    <xf numFmtId="4" fontId="23" fillId="0" borderId="2" xfId="0" applyNumberFormat="1" applyFont="1" applyBorder="1"/>
    <xf numFmtId="192" fontId="23" fillId="0" borderId="2" xfId="0" applyNumberFormat="1" applyFont="1" applyBorder="1"/>
    <xf numFmtId="192" fontId="1" fillId="0" borderId="14" xfId="0" applyNumberFormat="1" applyFont="1" applyBorder="1"/>
    <xf numFmtId="0" fontId="19" fillId="0" borderId="2" xfId="0" applyNumberFormat="1" applyFont="1" applyBorder="1" applyAlignment="1">
      <alignment horizontal="center"/>
    </xf>
    <xf numFmtId="0" fontId="15" fillId="0" borderId="0" xfId="0" applyFont="1" applyBorder="1" applyAlignment="1">
      <alignment horizontal="center" vertical="top"/>
    </xf>
    <xf numFmtId="0" fontId="19" fillId="0" borderId="0" xfId="0" applyNumberFormat="1" applyFont="1" applyBorder="1" applyAlignment="1">
      <alignment horizontal="center"/>
    </xf>
    <xf numFmtId="192" fontId="19" fillId="0" borderId="0" xfId="0" applyNumberFormat="1" applyFont="1" applyBorder="1"/>
    <xf numFmtId="0" fontId="1" fillId="0" borderId="0" xfId="0" applyFont="1" applyBorder="1" applyAlignment="1">
      <alignment horizontal="center" vertical="top"/>
    </xf>
    <xf numFmtId="0" fontId="9" fillId="0" borderId="5" xfId="0" applyNumberFormat="1" applyFont="1" applyBorder="1" applyAlignment="1">
      <alignment horizontal="center"/>
    </xf>
    <xf numFmtId="193" fontId="23" fillId="0" borderId="2" xfId="0" applyNumberFormat="1" applyFont="1" applyBorder="1" applyAlignment="1">
      <alignment horizontal="center"/>
    </xf>
    <xf numFmtId="0" fontId="1" fillId="0" borderId="5" xfId="0" applyFont="1" applyBorder="1" applyAlignment="1">
      <alignment horizontal="right" vertical="top"/>
    </xf>
    <xf numFmtId="4" fontId="23" fillId="0" borderId="0" xfId="0" applyNumberFormat="1" applyFont="1"/>
    <xf numFmtId="192" fontId="1" fillId="0" borderId="3" xfId="0" applyNumberFormat="1" applyFont="1" applyBorder="1" applyAlignment="1">
      <alignment horizontal="right" vertical="top"/>
    </xf>
    <xf numFmtId="0" fontId="21" fillId="0" borderId="2" xfId="0" applyFont="1" applyBorder="1" applyAlignment="1">
      <alignment horizontal="left" vertical="top" wrapText="1"/>
    </xf>
    <xf numFmtId="195" fontId="1" fillId="0" borderId="2" xfId="0" applyNumberFormat="1" applyFont="1" applyBorder="1" applyAlignment="1">
      <alignment horizontal="right"/>
    </xf>
    <xf numFmtId="0" fontId="1" fillId="0" borderId="4" xfId="0" applyFont="1" applyBorder="1" applyAlignment="1">
      <alignment horizontal="center" vertical="top"/>
    </xf>
    <xf numFmtId="0" fontId="1" fillId="0" borderId="0" xfId="0" applyFont="1" applyAlignment="1">
      <alignment horizontal="right" vertical="top"/>
    </xf>
    <xf numFmtId="195" fontId="1" fillId="0" borderId="0" xfId="0" applyNumberFormat="1" applyFont="1" applyAlignment="1">
      <alignment horizontal="center"/>
    </xf>
    <xf numFmtId="192" fontId="1" fillId="0" borderId="0" xfId="0" applyNumberFormat="1" applyFont="1"/>
    <xf numFmtId="195" fontId="19" fillId="0" borderId="0" xfId="0" applyNumberFormat="1" applyFont="1" applyAlignment="1">
      <alignment horizontal="center"/>
    </xf>
    <xf numFmtId="192" fontId="19" fillId="0" borderId="0" xfId="0" applyNumberFormat="1" applyFont="1"/>
    <xf numFmtId="4" fontId="1" fillId="0" borderId="0" xfId="0" applyNumberFormat="1" applyFont="1" applyAlignment="1">
      <alignment horizontal="center"/>
    </xf>
    <xf numFmtId="192" fontId="1" fillId="0" borderId="10" xfId="0" applyNumberFormat="1" applyFont="1" applyBorder="1" applyAlignment="1">
      <alignment horizontal="right" vertical="top"/>
    </xf>
    <xf numFmtId="192" fontId="23" fillId="0" borderId="0" xfId="0" applyNumberFormat="1" applyFont="1"/>
    <xf numFmtId="0" fontId="10" fillId="0" borderId="0" xfId="136" applyFont="1" applyAlignment="1">
      <alignment horizontal="left" vertical="top"/>
    </xf>
    <xf numFmtId="0" fontId="1" fillId="0" borderId="19" xfId="136" applyFont="1" applyBorder="1" applyAlignment="1">
      <alignment horizontal="center" vertical="top"/>
    </xf>
    <xf numFmtId="0" fontId="1" fillId="0" borderId="13" xfId="136" applyFont="1" applyBorder="1" applyAlignment="1">
      <alignment horizontal="justify" vertical="top"/>
    </xf>
    <xf numFmtId="192" fontId="1" fillId="0" borderId="3" xfId="0" applyNumberFormat="1" applyFont="1" applyBorder="1"/>
    <xf numFmtId="0" fontId="25" fillId="0" borderId="0" xfId="136" applyFont="1" applyAlignment="1">
      <alignment horizontal="left" vertical="center"/>
    </xf>
    <xf numFmtId="0" fontId="25" fillId="0" borderId="0" xfId="136" applyFont="1" applyAlignment="1">
      <alignment horizontal="center" vertical="center"/>
    </xf>
    <xf numFmtId="0" fontId="25" fillId="0" borderId="0" xfId="136" applyFont="1" applyAlignment="1">
      <alignment horizontal="center"/>
    </xf>
    <xf numFmtId="0" fontId="26" fillId="0" borderId="0" xfId="137" applyFont="1" applyAlignment="1">
      <alignment horizontal="left"/>
    </xf>
    <xf numFmtId="0" fontId="0" fillId="0" borderId="2" xfId="136" applyFont="1" applyBorder="1" applyAlignment="1">
      <alignment horizontal="justify" vertical="top"/>
    </xf>
    <xf numFmtId="195" fontId="0" fillId="0" borderId="2" xfId="0" applyNumberFormat="1" applyFont="1" applyBorder="1" applyAlignment="1">
      <alignment horizontal="center"/>
    </xf>
    <xf numFmtId="0" fontId="21" fillId="0" borderId="0" xfId="110" applyFont="1" applyAlignment="1">
      <alignment horizontal="justify" vertical="top" wrapText="1"/>
    </xf>
    <xf numFmtId="0" fontId="0" fillId="0" borderId="2" xfId="0" applyFont="1" applyBorder="1" applyAlignment="1">
      <alignment horizontal="left" vertical="top" wrapText="1"/>
    </xf>
    <xf numFmtId="4" fontId="0" fillId="0" borderId="2" xfId="0" applyNumberFormat="1" applyFont="1" applyBorder="1" applyAlignment="1">
      <alignment horizontal="center"/>
    </xf>
    <xf numFmtId="0" fontId="0" fillId="0" borderId="0" xfId="137" applyFont="1" applyAlignment="1">
      <alignment vertical="center"/>
    </xf>
    <xf numFmtId="0" fontId="0" fillId="0" borderId="0" xfId="137" applyFont="1"/>
    <xf numFmtId="0" fontId="11" fillId="0" borderId="0" xfId="137" applyFont="1" applyAlignment="1">
      <alignment horizontal="center" vertical="center"/>
    </xf>
    <xf numFmtId="0" fontId="24" fillId="0" borderId="0" xfId="137" applyFont="1" applyAlignment="1">
      <alignment horizontal="center" vertical="center" wrapText="1"/>
    </xf>
    <xf numFmtId="0" fontId="24" fillId="0" borderId="0" xfId="137" applyFont="1" applyAlignment="1">
      <alignment horizontal="center" vertical="center"/>
    </xf>
    <xf numFmtId="0" fontId="26" fillId="0" borderId="0" xfId="137" applyFont="1" applyAlignment="1">
      <alignment horizontal="center"/>
    </xf>
    <xf numFmtId="0" fontId="0" fillId="0" borderId="0" xfId="137" applyFont="1" applyAlignment="1">
      <alignment wrapText="1"/>
    </xf>
    <xf numFmtId="49" fontId="24" fillId="0" borderId="0" xfId="137" applyNumberFormat="1" applyFont="1" applyAlignment="1">
      <alignment horizontal="center" vertical="center"/>
    </xf>
    <xf numFmtId="0" fontId="10" fillId="0" borderId="0" xfId="137" applyFont="1" applyAlignment="1">
      <alignment horizontal="center"/>
    </xf>
    <xf numFmtId="0" fontId="25" fillId="0" borderId="0" xfId="137" applyFont="1" applyAlignment="1">
      <alignment horizontal="center"/>
    </xf>
    <xf numFmtId="0" fontId="27" fillId="0" borderId="0" xfId="137" applyFont="1" applyAlignment="1">
      <alignment horizontal="center"/>
    </xf>
    <xf numFmtId="0" fontId="6" fillId="0" borderId="0" xfId="96" applyFont="1" applyAlignment="1">
      <alignment horizontal="justify" vertical="top" wrapText="1"/>
    </xf>
    <xf numFmtId="197" fontId="28" fillId="0" borderId="0" xfId="137" applyNumberFormat="1" applyFont="1"/>
    <xf numFmtId="0" fontId="4" fillId="0" borderId="0" xfId="137" applyFont="1" applyAlignment="1">
      <alignment vertical="top"/>
    </xf>
    <xf numFmtId="0" fontId="6" fillId="0" borderId="0" xfId="96" applyFont="1" applyAlignment="1">
      <alignment horizontal="left" vertical="top" wrapText="1"/>
    </xf>
    <xf numFmtId="0" fontId="6" fillId="0" borderId="0" xfId="97" applyFont="1" applyAlignment="1">
      <alignment horizontal="justify" vertical="top" wrapText="1"/>
    </xf>
    <xf numFmtId="0" fontId="6" fillId="0" borderId="0" xfId="96" applyFont="1" applyAlignment="1">
      <alignment horizontal="justify" vertical="top"/>
    </xf>
    <xf numFmtId="0" fontId="6" fillId="0" borderId="0" xfId="96" applyFont="1" applyAlignment="1">
      <alignment horizontal="justify"/>
    </xf>
    <xf numFmtId="0" fontId="4" fillId="0" borderId="0" xfId="137" applyFont="1"/>
    <xf numFmtId="197" fontId="28" fillId="0" borderId="0" xfId="137" applyNumberFormat="1" applyFont="1" applyAlignment="1">
      <alignment vertical="center"/>
    </xf>
    <xf numFmtId="4" fontId="0" fillId="0" borderId="0" xfId="137" applyNumberFormat="1" applyFont="1"/>
  </cellXfs>
  <cellStyles count="1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WINDOWS\SYSTEM32\COMMAND.COM" xfId="49"/>
    <cellStyle name="•W_laroux" xfId="50"/>
    <cellStyle name="Border" xfId="51"/>
    <cellStyle name="Calc Currency (0)" xfId="52"/>
    <cellStyle name="Calc Currency (2)" xfId="53"/>
    <cellStyle name="Calc Percent (0)" xfId="54"/>
    <cellStyle name="Calc Percent (1)" xfId="55"/>
    <cellStyle name="Calc Percent (2)" xfId="56"/>
    <cellStyle name="Calc Units (0)" xfId="57"/>
    <cellStyle name="Calc Units (1)" xfId="58"/>
    <cellStyle name="Calc Units (2)" xfId="59"/>
    <cellStyle name="Comma [00]" xfId="60"/>
    <cellStyle name="Currency [00]" xfId="61"/>
    <cellStyle name="Currency0 2" xfId="62"/>
    <cellStyle name="Date Short" xfId="63"/>
    <cellStyle name="Enter Currency (0)" xfId="64"/>
    <cellStyle name="Enter Currency (2)" xfId="65"/>
    <cellStyle name="Enter Units (0)" xfId="66"/>
    <cellStyle name="Enter Units (1)" xfId="67"/>
    <cellStyle name="Enter Units (2)" xfId="68"/>
    <cellStyle name="ESTI1 - Modelo1" xfId="69"/>
    <cellStyle name="Estilo 1" xfId="70"/>
    <cellStyle name="Euro" xfId="71"/>
    <cellStyle name="Grey" xfId="72"/>
    <cellStyle name="Header1" xfId="73"/>
    <cellStyle name="Header2" xfId="74"/>
    <cellStyle name="Input [yellow]" xfId="75"/>
    <cellStyle name="Link Currency (0)" xfId="76"/>
    <cellStyle name="Link Currency (2)" xfId="77"/>
    <cellStyle name="Link Units (0)" xfId="78"/>
    <cellStyle name="Link Units (1)" xfId="79"/>
    <cellStyle name="Link Units (2)" xfId="80"/>
    <cellStyle name="Millares [0]_Cover-pages" xfId="81"/>
    <cellStyle name="Millares_Cover-pages" xfId="82"/>
    <cellStyle name="Moneda [0]_Cover-pages" xfId="83"/>
    <cellStyle name="Moneda_Cover-pages" xfId="84"/>
    <cellStyle name="Normal - Style1" xfId="85"/>
    <cellStyle name="Normal 10" xfId="86"/>
    <cellStyle name="Normal 11" xfId="87"/>
    <cellStyle name="Normal 12" xfId="88"/>
    <cellStyle name="Normal 13" xfId="89"/>
    <cellStyle name="Normal 14" xfId="90"/>
    <cellStyle name="Normal 15" xfId="91"/>
    <cellStyle name="Normal 16" xfId="92"/>
    <cellStyle name="Normal 17" xfId="93"/>
    <cellStyle name="Normal 18" xfId="94"/>
    <cellStyle name="Normal 19" xfId="95"/>
    <cellStyle name="Normal 2" xfId="96"/>
    <cellStyle name="Normal 2 2" xfId="97"/>
    <cellStyle name="Normal 2 2 2" xfId="98"/>
    <cellStyle name="Normal 2 2 2 2" xfId="99"/>
    <cellStyle name="Normal 2 3" xfId="100"/>
    <cellStyle name="Normal 2 3 2" xfId="101"/>
    <cellStyle name="Normal 20" xfId="102"/>
    <cellStyle name="Normal 20 2" xfId="103"/>
    <cellStyle name="Normal 21" xfId="104"/>
    <cellStyle name="Normal 22" xfId="105"/>
    <cellStyle name="Normal 23" xfId="106"/>
    <cellStyle name="Normal 24" xfId="107"/>
    <cellStyle name="Normal 25" xfId="108"/>
    <cellStyle name="Normal 26" xfId="109"/>
    <cellStyle name="Normal 27" xfId="110"/>
    <cellStyle name="Normal 28" xfId="111"/>
    <cellStyle name="Normal 3" xfId="112"/>
    <cellStyle name="Normal 3 2" xfId="113"/>
    <cellStyle name="Normal 34" xfId="114"/>
    <cellStyle name="Normal 37" xfId="115"/>
    <cellStyle name="Normal 38" xfId="116"/>
    <cellStyle name="Normal 39" xfId="117"/>
    <cellStyle name="Normal 4" xfId="118"/>
    <cellStyle name="Normal 4 2" xfId="119"/>
    <cellStyle name="Normal 47" xfId="120"/>
    <cellStyle name="Normal 5" xfId="121"/>
    <cellStyle name="Normal 5 2" xfId="122"/>
    <cellStyle name="Normal 55" xfId="123"/>
    <cellStyle name="Normal 57" xfId="124"/>
    <cellStyle name="Normal 58" xfId="125"/>
    <cellStyle name="Normal 59" xfId="126"/>
    <cellStyle name="Normal 6" xfId="127"/>
    <cellStyle name="Normal 61" xfId="128"/>
    <cellStyle name="Normal 62" xfId="129"/>
    <cellStyle name="Normal 66" xfId="130"/>
    <cellStyle name="Normal 7" xfId="131"/>
    <cellStyle name="Normal 7 2" xfId="132"/>
    <cellStyle name="Normal 8" xfId="133"/>
    <cellStyle name="Normal 8 2" xfId="134"/>
    <cellStyle name="Normal 9" xfId="135"/>
    <cellStyle name="Normal_Lamaçães (Braga)" xfId="136"/>
    <cellStyle name="Normal_NR Caniço Resumo" xfId="137"/>
    <cellStyle name="normální_laroux" xfId="138"/>
    <cellStyle name="Œ…‹æØ‚è [0.00]_laroux" xfId="139"/>
    <cellStyle name="Œ…‹æØ‚è_laroux" xfId="140"/>
    <cellStyle name="Percent [0]" xfId="141"/>
    <cellStyle name="Percent [00]" xfId="142"/>
    <cellStyle name="Percent [2]" xfId="143"/>
    <cellStyle name="Percentagem 2" xfId="144"/>
    <cellStyle name="PrePop Currency (0)" xfId="145"/>
    <cellStyle name="PrePop Currency (2)" xfId="146"/>
    <cellStyle name="PrePop Units (0)" xfId="147"/>
    <cellStyle name="PrePop Units (1)" xfId="148"/>
    <cellStyle name="PrePop Units (2)" xfId="149"/>
    <cellStyle name="Text Indent A" xfId="150"/>
    <cellStyle name="Text Indent B" xfId="151"/>
    <cellStyle name="Text Indent C" xfId="152"/>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5" Type="http://schemas.openxmlformats.org/officeDocument/2006/relationships/styles" Target="styles.xml"/><Relationship Id="rId24" Type="http://schemas.openxmlformats.org/officeDocument/2006/relationships/sharedStrings" Target="sharedStrings.xml"/><Relationship Id="rId23" Type="http://schemas.openxmlformats.org/officeDocument/2006/relationships/theme" Target="theme/theme1.xml"/><Relationship Id="rId22" Type="http://schemas.openxmlformats.org/officeDocument/2006/relationships/customXml" Target="../customXml/item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1.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Folha1"/>
  <dimension ref="A1"/>
  <sheetViews>
    <sheetView zoomScaleSheetLayoutView="6" workbookViewId="0">
      <selection activeCell="A1" sqref="A1"/>
    </sheetView>
  </sheetViews>
  <sheetFormatPr defaultColWidth="8.88888888888889" defaultRowHeight="13.2"/>
  <sheetData/>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5"/>
  <sheetViews>
    <sheetView showGridLines="0" showZeros="0" workbookViewId="0">
      <pane ySplit="6" topLeftCell="A7" activePane="bottomLeft" state="frozen"/>
      <selection/>
      <selection pane="bottomLeft" activeCell="B13" sqref="B13"/>
    </sheetView>
  </sheetViews>
  <sheetFormatPr defaultColWidth="9.11111111111111" defaultRowHeight="10.2"/>
  <cols>
    <col min="1" max="1" width="6.88888888888889" style="129" customWidth="1"/>
    <col min="2" max="2" width="46.5555555555556" style="130" customWidth="1"/>
    <col min="3" max="3" width="3.44444444444444" style="129" customWidth="1"/>
    <col min="4" max="6" width="9.33333333333333" style="131" customWidth="1"/>
    <col min="7" max="7" width="9.88888888888889"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35"/>
      <c r="C1" s="135"/>
      <c r="D1" s="135"/>
      <c r="E1" s="200"/>
      <c r="F1" s="201"/>
      <c r="G1" s="202"/>
      <c r="H1" s="203"/>
      <c r="I1" s="228"/>
    </row>
    <row r="2" s="128" customFormat="1" ht="18.75" customHeight="1" spans="1:9">
      <c r="A2" s="341" t="e">
        <f>'Resumo Med'!#REF!</f>
        <v>#REF!</v>
      </c>
      <c r="B2" s="341"/>
      <c r="C2" s="141"/>
      <c r="D2" s="141"/>
      <c r="E2" s="142"/>
      <c r="F2" s="204"/>
      <c r="G2" s="205"/>
      <c r="H2" s="203"/>
      <c r="I2" s="229"/>
    </row>
    <row r="3" s="128" customFormat="1" ht="18.75" customHeight="1" spans="1:9">
      <c r="A3" s="342" t="str">
        <f>Cap.6!A3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342"/>
      <c r="C3" s="141"/>
      <c r="D3" s="141"/>
      <c r="E3" s="142"/>
      <c r="F3" s="206"/>
      <c r="G3" s="205"/>
      <c r="H3" s="207"/>
      <c r="I3" s="228"/>
    </row>
    <row r="4" s="128" customFormat="1" ht="18.75" customHeight="1" spans="1:9">
      <c r="A4" s="343">
        <f>'Resumo Med'!A4:E4</f>
        <v>0</v>
      </c>
      <c r="B4" s="342"/>
      <c r="C4" s="141"/>
      <c r="D4" s="141"/>
      <c r="E4" s="142"/>
      <c r="F4" s="206"/>
      <c r="G4" s="205"/>
      <c r="H4" s="207"/>
      <c r="I4" s="228"/>
    </row>
    <row r="5" s="128" customFormat="1" ht="18.75" customHeight="1" spans="1:9">
      <c r="A5" s="145"/>
      <c r="B5" s="140"/>
      <c r="C5" s="141"/>
      <c r="D5" s="141"/>
      <c r="E5" s="142"/>
      <c r="F5" s="206"/>
      <c r="G5" s="205"/>
      <c r="H5" s="207"/>
      <c r="I5" s="228" t="s">
        <v>20</v>
      </c>
    </row>
    <row r="6" s="128" customFormat="1" ht="35.25" customHeight="1" spans="1:9">
      <c r="A6" s="153" t="s">
        <v>2</v>
      </c>
      <c r="B6" s="154" t="s">
        <v>21</v>
      </c>
      <c r="C6" s="155" t="s">
        <v>22</v>
      </c>
      <c r="D6" s="156" t="s">
        <v>23</v>
      </c>
      <c r="E6" s="157" t="s">
        <v>24</v>
      </c>
      <c r="F6" s="156" t="s">
        <v>7</v>
      </c>
      <c r="G6" s="158" t="s">
        <v>25</v>
      </c>
      <c r="H6" s="159" t="s">
        <v>26</v>
      </c>
      <c r="I6" s="185" t="s">
        <v>10</v>
      </c>
    </row>
    <row r="7" ht="13.2" spans="1:9">
      <c r="A7" s="160"/>
      <c r="B7" s="161"/>
      <c r="C7" s="162"/>
      <c r="D7" s="163"/>
      <c r="E7" s="163"/>
      <c r="F7" s="163"/>
      <c r="G7" s="163" t="str">
        <f>IF(C7=0,"",IF(AND(D7&lt;&gt;0,E7&lt;&gt;0,F7&lt;&gt;0),C7*D7*E7*F7,IF(AND(D7&lt;&gt;0,E7&lt;&gt;0,F7=0),C7*D7*E7,IF(AND(D7&lt;&gt;0,E7=0,F7&lt;&gt;0),C7*D7*F7,IF(AND(D7&lt;&gt;0,E7=0,F7=0,F7),C7*D7,"CORRIGIR")))))</f>
        <v/>
      </c>
      <c r="H7" s="163"/>
      <c r="I7" s="186"/>
    </row>
    <row r="8" ht="21.75" customHeight="1" spans="1:12">
      <c r="A8" s="164" t="s">
        <v>84</v>
      </c>
      <c r="B8" s="165">
        <f>'Resumo Med'!B21</f>
        <v>0</v>
      </c>
      <c r="C8" s="162"/>
      <c r="D8" s="163"/>
      <c r="E8" s="163"/>
      <c r="F8" s="163"/>
      <c r="G8" s="163" t="str">
        <f>IF(C8=0,"",IF(AND(D8&lt;&gt;0,E8&lt;&gt;0,F8&lt;&gt;0),C8*D8*E8*F8,IF(AND(D8&lt;&gt;0,E8&lt;&gt;0,F8=0),C8*D8*E8,IF(AND(D8&lt;&gt;0,E8=0,F8&lt;&gt;0),C8*D8*F8,IF(AND(D8&lt;&gt;0,E8=0,F8=0,F8),C8*D8,"CORRIGIR")))))</f>
        <v/>
      </c>
      <c r="H8" s="163"/>
      <c r="I8" s="186"/>
      <c r="L8" s="134">
        <v>148.98</v>
      </c>
    </row>
    <row r="9" ht="44" customHeight="1" spans="1:12">
      <c r="A9" s="208" t="s">
        <v>85</v>
      </c>
      <c r="B9" s="344" t="s">
        <v>86</v>
      </c>
      <c r="C9" s="322"/>
      <c r="D9" s="323"/>
      <c r="E9" s="323"/>
      <c r="F9" s="323"/>
      <c r="G9" s="323"/>
      <c r="H9" s="323"/>
      <c r="I9" s="330"/>
      <c r="L9" s="134">
        <v>100.61</v>
      </c>
    </row>
    <row r="10" ht="15.75" customHeight="1" spans="1:9">
      <c r="A10" s="208"/>
      <c r="B10" s="345"/>
      <c r="C10" s="322"/>
      <c r="D10" s="323"/>
      <c r="E10" s="323"/>
      <c r="F10" s="323"/>
      <c r="G10" s="323"/>
      <c r="H10" s="323">
        <f>L11</f>
        <v>249.59</v>
      </c>
      <c r="I10" s="330"/>
    </row>
    <row r="11" ht="17.1" customHeight="1" spans="1:12">
      <c r="A11" s="166"/>
      <c r="B11" s="325"/>
      <c r="C11" s="322"/>
      <c r="D11" s="323"/>
      <c r="E11" s="323"/>
      <c r="F11" s="323"/>
      <c r="G11" s="323"/>
      <c r="H11" s="323"/>
      <c r="I11" s="330" t="s">
        <v>32</v>
      </c>
      <c r="L11" s="350">
        <f>SUM(L8:L9)</f>
        <v>249.59</v>
      </c>
    </row>
    <row r="12" ht="17.1" customHeight="1" spans="1:9">
      <c r="A12" s="166"/>
      <c r="B12" s="325"/>
      <c r="C12" s="322"/>
      <c r="D12" s="323"/>
      <c r="E12" s="323"/>
      <c r="F12" s="323"/>
      <c r="G12" s="326" t="str">
        <f>IF(C12=0,"",IF(AND(D12&lt;&gt;0,E12&lt;&gt;0,F12&lt;&gt;0),C12*D12*E12*F12,IF(AND(D12&lt;&gt;0,E12&lt;&gt;0,F12=0),C12*D12*E12,IF(AND(D12&lt;&gt;0,E12=0,F12&lt;&gt;0),C12*D12*F12,IF(AND(D12&lt;&gt;0,E12=0,F12=0,F12),C12*D12,"CORRIGIR")))))</f>
        <v/>
      </c>
      <c r="H12" s="326"/>
      <c r="I12" s="331">
        <f>H10</f>
        <v>249.59</v>
      </c>
    </row>
    <row r="13" ht="46" customHeight="1" spans="1:9">
      <c r="A13" s="208" t="s">
        <v>87</v>
      </c>
      <c r="B13" s="344" t="s">
        <v>88</v>
      </c>
      <c r="C13" s="322"/>
      <c r="D13" s="323"/>
      <c r="E13" s="323"/>
      <c r="F13" s="323"/>
      <c r="G13" s="323"/>
      <c r="H13" s="323"/>
      <c r="I13" s="330" t="s">
        <v>32</v>
      </c>
    </row>
    <row r="14" ht="15.75" customHeight="1" spans="1:12">
      <c r="A14" s="166"/>
      <c r="B14" s="325"/>
      <c r="C14" s="322"/>
      <c r="D14" s="323"/>
      <c r="E14" s="323"/>
      <c r="F14" s="323"/>
      <c r="G14" s="326"/>
      <c r="H14" s="326"/>
      <c r="I14" s="331">
        <f>L16</f>
        <v>73.45</v>
      </c>
      <c r="L14" s="134">
        <v>49.05</v>
      </c>
    </row>
    <row r="15" ht="17.1" customHeight="1" spans="1:12">
      <c r="A15" s="166"/>
      <c r="B15" s="325"/>
      <c r="C15" s="322"/>
      <c r="D15" s="323"/>
      <c r="E15" s="323"/>
      <c r="F15" s="323"/>
      <c r="G15" s="323"/>
      <c r="H15" s="323"/>
      <c r="I15" s="330"/>
      <c r="L15" s="134">
        <v>24.4</v>
      </c>
    </row>
    <row r="16" ht="17.1" customHeight="1" spans="1:12">
      <c r="A16" s="166"/>
      <c r="B16" s="325"/>
      <c r="C16" s="322"/>
      <c r="D16" s="323"/>
      <c r="E16" s="323"/>
      <c r="F16" s="323"/>
      <c r="G16" s="323"/>
      <c r="H16" s="323"/>
      <c r="I16" s="330"/>
      <c r="L16" s="350">
        <f>SUM(L14:L15)</f>
        <v>73.45</v>
      </c>
    </row>
    <row r="17" ht="5" customHeight="1" spans="1:9">
      <c r="A17" s="166"/>
      <c r="B17" s="325"/>
      <c r="C17" s="322"/>
      <c r="D17" s="323"/>
      <c r="E17" s="323"/>
      <c r="F17" s="323"/>
      <c r="G17" s="323"/>
      <c r="H17" s="323"/>
      <c r="I17" s="330"/>
    </row>
    <row r="18" ht="5" customHeight="1" spans="1:9">
      <c r="A18" s="166"/>
      <c r="B18" s="325"/>
      <c r="C18" s="322"/>
      <c r="D18" s="323"/>
      <c r="E18" s="323"/>
      <c r="F18" s="323"/>
      <c r="G18" s="323"/>
      <c r="H18" s="323"/>
      <c r="I18" s="330"/>
    </row>
    <row r="19" ht="5" customHeight="1" spans="1:9">
      <c r="A19" s="166"/>
      <c r="B19" s="325"/>
      <c r="C19" s="322"/>
      <c r="D19" s="323"/>
      <c r="E19" s="323"/>
      <c r="F19" s="323"/>
      <c r="G19" s="323"/>
      <c r="H19" s="323"/>
      <c r="I19" s="330"/>
    </row>
    <row r="20" ht="5" customHeight="1" spans="1:9">
      <c r="A20" s="166"/>
      <c r="B20" s="325"/>
      <c r="C20" s="322"/>
      <c r="D20" s="323"/>
      <c r="E20" s="323"/>
      <c r="F20" s="323"/>
      <c r="G20" s="323"/>
      <c r="H20" s="323"/>
      <c r="I20" s="330"/>
    </row>
    <row r="21" ht="5" customHeight="1" spans="1:9">
      <c r="A21" s="166"/>
      <c r="B21" s="325"/>
      <c r="C21" s="322"/>
      <c r="D21" s="323"/>
      <c r="E21" s="323"/>
      <c r="F21" s="323"/>
      <c r="G21" s="323"/>
      <c r="H21" s="323"/>
      <c r="I21" s="330"/>
    </row>
    <row r="22" ht="5" customHeight="1" spans="1:9">
      <c r="A22" s="166"/>
      <c r="B22" s="325"/>
      <c r="C22" s="322"/>
      <c r="D22" s="323"/>
      <c r="E22" s="323"/>
      <c r="F22" s="323"/>
      <c r="G22" s="323"/>
      <c r="H22" s="323"/>
      <c r="I22" s="330"/>
    </row>
    <row r="23" ht="5" customHeight="1" spans="1:9">
      <c r="A23" s="166"/>
      <c r="B23" s="325"/>
      <c r="C23" s="322"/>
      <c r="D23" s="323"/>
      <c r="E23" s="323"/>
      <c r="F23" s="323"/>
      <c r="G23" s="323"/>
      <c r="H23" s="323"/>
      <c r="I23" s="330"/>
    </row>
    <row r="24" ht="5" customHeight="1" spans="1:9">
      <c r="A24" s="166"/>
      <c r="B24" s="325"/>
      <c r="C24" s="322"/>
      <c r="D24" s="323"/>
      <c r="E24" s="323"/>
      <c r="F24" s="323"/>
      <c r="G24" s="323"/>
      <c r="H24" s="323"/>
      <c r="I24" s="330"/>
    </row>
    <row r="25" ht="5" customHeight="1" spans="1:9">
      <c r="A25" s="166"/>
      <c r="B25" s="325"/>
      <c r="C25" s="322"/>
      <c r="D25" s="323"/>
      <c r="E25" s="323"/>
      <c r="F25" s="323"/>
      <c r="G25" s="323"/>
      <c r="H25" s="323"/>
      <c r="I25" s="330"/>
    </row>
    <row r="26" ht="5" customHeight="1" spans="1:9">
      <c r="A26" s="166"/>
      <c r="B26" s="325"/>
      <c r="C26" s="322"/>
      <c r="D26" s="323"/>
      <c r="E26" s="323"/>
      <c r="F26" s="323"/>
      <c r="G26" s="323"/>
      <c r="H26" s="323"/>
      <c r="I26" s="330"/>
    </row>
    <row r="27" ht="5" customHeight="1" spans="1:9">
      <c r="A27" s="166"/>
      <c r="B27" s="325"/>
      <c r="C27" s="322"/>
      <c r="D27" s="323"/>
      <c r="E27" s="323"/>
      <c r="F27" s="323"/>
      <c r="G27" s="323"/>
      <c r="H27" s="323"/>
      <c r="I27" s="330"/>
    </row>
    <row r="28" ht="5" customHeight="1" spans="1:9">
      <c r="A28" s="166"/>
      <c r="B28" s="325"/>
      <c r="C28" s="322"/>
      <c r="D28" s="323"/>
      <c r="E28" s="323"/>
      <c r="F28" s="323"/>
      <c r="G28" s="323"/>
      <c r="H28" s="323"/>
      <c r="I28" s="330"/>
    </row>
    <row r="29" ht="5" customHeight="1" spans="1:9">
      <c r="A29" s="166"/>
      <c r="B29" s="325"/>
      <c r="C29" s="322"/>
      <c r="D29" s="323"/>
      <c r="E29" s="323"/>
      <c r="F29" s="323"/>
      <c r="G29" s="323"/>
      <c r="H29" s="323"/>
      <c r="I29" s="330"/>
    </row>
    <row r="30" ht="5" customHeight="1" spans="1:9">
      <c r="A30" s="166"/>
      <c r="B30" s="325"/>
      <c r="C30" s="322"/>
      <c r="D30" s="323"/>
      <c r="E30" s="323"/>
      <c r="F30" s="323"/>
      <c r="G30" s="323"/>
      <c r="H30" s="323"/>
      <c r="I30" s="330"/>
    </row>
    <row r="31" ht="5" customHeight="1" spans="1:9">
      <c r="A31" s="166"/>
      <c r="B31" s="325"/>
      <c r="C31" s="322"/>
      <c r="D31" s="323"/>
      <c r="E31" s="323"/>
      <c r="F31" s="323"/>
      <c r="G31" s="323"/>
      <c r="H31" s="323"/>
      <c r="I31" s="330"/>
    </row>
    <row r="32" ht="5" customHeight="1" spans="1:9">
      <c r="A32" s="166"/>
      <c r="B32" s="325"/>
      <c r="C32" s="322"/>
      <c r="D32" s="323"/>
      <c r="E32" s="323"/>
      <c r="F32" s="323"/>
      <c r="G32" s="323"/>
      <c r="H32" s="323"/>
      <c r="I32" s="330"/>
    </row>
    <row r="33" ht="5" customHeight="1" spans="1:9">
      <c r="A33" s="166"/>
      <c r="B33" s="325"/>
      <c r="C33" s="322"/>
      <c r="D33" s="323"/>
      <c r="E33" s="323"/>
      <c r="F33" s="323"/>
      <c r="G33" s="323"/>
      <c r="H33" s="323"/>
      <c r="I33" s="330"/>
    </row>
    <row r="34" ht="5" customHeight="1" spans="1:9">
      <c r="A34" s="166"/>
      <c r="B34" s="325"/>
      <c r="C34" s="322"/>
      <c r="D34" s="323"/>
      <c r="E34" s="323"/>
      <c r="F34" s="323"/>
      <c r="G34" s="323"/>
      <c r="H34" s="323"/>
      <c r="I34" s="330"/>
    </row>
    <row r="35" ht="5" customHeight="1" spans="1:9">
      <c r="A35" s="166"/>
      <c r="B35" s="325"/>
      <c r="C35" s="322"/>
      <c r="D35" s="323"/>
      <c r="E35" s="323"/>
      <c r="F35" s="323"/>
      <c r="G35" s="323"/>
      <c r="H35" s="323"/>
      <c r="I35" s="330"/>
    </row>
    <row r="36" ht="5" customHeight="1" spans="1:9">
      <c r="A36" s="166"/>
      <c r="B36" s="325"/>
      <c r="C36" s="322"/>
      <c r="D36" s="323"/>
      <c r="E36" s="323"/>
      <c r="F36" s="323"/>
      <c r="G36" s="323"/>
      <c r="H36" s="323"/>
      <c r="I36" s="330"/>
    </row>
    <row r="37" ht="5" customHeight="1" spans="1:9">
      <c r="A37" s="166"/>
      <c r="B37" s="325"/>
      <c r="C37" s="322"/>
      <c r="D37" s="323"/>
      <c r="E37" s="323"/>
      <c r="F37" s="323"/>
      <c r="G37" s="323"/>
      <c r="H37" s="323"/>
      <c r="I37" s="330"/>
    </row>
    <row r="38" ht="5" customHeight="1" spans="1:9">
      <c r="A38" s="166"/>
      <c r="B38" s="325"/>
      <c r="C38" s="322"/>
      <c r="D38" s="323"/>
      <c r="E38" s="323"/>
      <c r="F38" s="323"/>
      <c r="G38" s="323"/>
      <c r="H38" s="323"/>
      <c r="I38" s="330"/>
    </row>
    <row r="39" ht="5" customHeight="1" spans="1:9">
      <c r="A39" s="166"/>
      <c r="B39" s="325"/>
      <c r="C39" s="322"/>
      <c r="D39" s="323"/>
      <c r="E39" s="323"/>
      <c r="F39" s="323"/>
      <c r="G39" s="323"/>
      <c r="H39" s="323"/>
      <c r="I39" s="330"/>
    </row>
    <row r="40" ht="5" customHeight="1" spans="1:9">
      <c r="A40" s="171"/>
      <c r="B40" s="172"/>
      <c r="C40" s="322"/>
      <c r="D40" s="323"/>
      <c r="E40" s="323"/>
      <c r="F40" s="323"/>
      <c r="G40" s="323"/>
      <c r="H40" s="323"/>
      <c r="I40" s="330"/>
    </row>
    <row r="41" ht="5" customHeight="1" spans="1:12">
      <c r="A41" s="171"/>
      <c r="B41" s="267"/>
      <c r="C41" s="322"/>
      <c r="D41" s="323"/>
      <c r="E41" s="323"/>
      <c r="F41" s="323"/>
      <c r="G41" s="323"/>
      <c r="H41" s="323"/>
      <c r="I41" s="330"/>
      <c r="L41" s="351"/>
    </row>
    <row r="42" ht="5" customHeight="1" spans="1:9">
      <c r="A42" s="166"/>
      <c r="B42" s="271"/>
      <c r="C42" s="322"/>
      <c r="D42" s="323"/>
      <c r="E42" s="323"/>
      <c r="F42" s="323"/>
      <c r="G42" s="323"/>
      <c r="H42" s="323"/>
      <c r="I42" s="330"/>
    </row>
    <row r="43" ht="5" customHeight="1" spans="1:9">
      <c r="A43" s="166"/>
      <c r="B43" s="271"/>
      <c r="C43" s="322"/>
      <c r="D43" s="323"/>
      <c r="E43" s="323"/>
      <c r="F43" s="323"/>
      <c r="G43" s="323"/>
      <c r="H43" s="323"/>
      <c r="I43" s="330"/>
    </row>
    <row r="44" ht="5" customHeight="1" spans="1:9">
      <c r="A44" s="192"/>
      <c r="B44" s="346"/>
      <c r="C44" s="347"/>
      <c r="D44" s="348"/>
      <c r="E44" s="349"/>
      <c r="F44" s="349"/>
      <c r="G44" s="349"/>
      <c r="H44" s="349"/>
      <c r="I44" s="352"/>
    </row>
    <row r="45" ht="13.2" spans="1:9">
      <c r="A45" s="180"/>
      <c r="B45" s="179"/>
      <c r="C45" s="180"/>
      <c r="D45" s="181"/>
      <c r="E45" s="181"/>
      <c r="F45" s="181"/>
      <c r="G45" s="182"/>
      <c r="H45" s="181"/>
      <c r="I45" s="188"/>
    </row>
  </sheetData>
  <mergeCells count="3">
    <mergeCell ref="A1:D1"/>
    <mergeCell ref="A2:B2"/>
    <mergeCell ref="A3:B3"/>
  </mergeCells>
  <pageMargins left="0.590551181102362" right="0.393700787401575" top="0.433070866141732" bottom="0.94488188976378" header="0" footer="0.393700787401575"/>
  <pageSetup paperSize="9" scale="83" fitToHeight="0" orientation="portrait"/>
  <headerFooter>
    <oddFooter>&amp;R&amp;"Neo Sans Light,Normal"&amp;7&amp;A - Pág.&amp;P de &amp;N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7"/>
  <sheetViews>
    <sheetView showGridLines="0" showZeros="0" workbookViewId="0">
      <pane ySplit="6" topLeftCell="A11" activePane="bottomLeft" state="frozen"/>
      <selection/>
      <selection pane="bottomLeft" activeCell="I13" sqref="I13"/>
    </sheetView>
  </sheetViews>
  <sheetFormatPr defaultColWidth="9.11111111111111" defaultRowHeight="10.2"/>
  <cols>
    <col min="1" max="1" width="6.88888888888889" style="129" customWidth="1"/>
    <col min="2" max="2" width="49" style="130" customWidth="1"/>
    <col min="3" max="3" width="3.44444444444444" style="129" customWidth="1"/>
    <col min="4" max="6" width="9.33333333333333" style="131" customWidth="1"/>
    <col min="7" max="7" width="9.33333333333333"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99"/>
      <c r="C1" s="200"/>
      <c r="D1" s="200"/>
      <c r="E1" s="200"/>
      <c r="F1" s="201"/>
      <c r="G1" s="202"/>
      <c r="H1" s="203"/>
      <c r="I1" s="228"/>
    </row>
    <row r="2" s="128" customFormat="1" ht="18.75" customHeight="1" spans="1:9">
      <c r="A2" s="139" t="e">
        <f>'Resumo Med'!#REF!</f>
        <v>#REF!</v>
      </c>
      <c r="B2" s="139"/>
      <c r="C2" s="141"/>
      <c r="D2" s="141"/>
      <c r="E2" s="142"/>
      <c r="F2" s="204"/>
      <c r="G2" s="205"/>
      <c r="H2" s="203"/>
      <c r="I2" s="229"/>
    </row>
    <row r="3" s="128" customFormat="1" ht="18.75" customHeight="1" spans="1:9">
      <c r="A3" s="145" t="str">
        <f>Cap.7!A3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5"/>
      <c r="C3" s="141"/>
      <c r="D3" s="141"/>
      <c r="E3" s="142"/>
      <c r="F3" s="206"/>
      <c r="G3" s="205"/>
      <c r="H3" s="207"/>
      <c r="I3" s="228"/>
    </row>
    <row r="4" s="128" customFormat="1" ht="18.75" customHeight="1" spans="1:9">
      <c r="A4" s="148">
        <f>'Resumo Med'!A4:E4</f>
        <v>0</v>
      </c>
      <c r="B4" s="145"/>
      <c r="C4" s="141"/>
      <c r="D4" s="141"/>
      <c r="E4" s="142"/>
      <c r="F4" s="206"/>
      <c r="G4" s="205"/>
      <c r="H4" s="207"/>
      <c r="I4" s="228"/>
    </row>
    <row r="5" s="128" customFormat="1" ht="18.75" customHeight="1" spans="1:9">
      <c r="A5" s="145"/>
      <c r="B5" s="140"/>
      <c r="C5" s="141"/>
      <c r="D5" s="141"/>
      <c r="E5" s="142"/>
      <c r="F5" s="206"/>
      <c r="G5" s="205"/>
      <c r="H5" s="207"/>
      <c r="I5" s="228" t="s">
        <v>20</v>
      </c>
    </row>
    <row r="6" s="128" customFormat="1" ht="35.25" customHeight="1" spans="1:9">
      <c r="A6" s="153" t="s">
        <v>2</v>
      </c>
      <c r="B6" s="154" t="s">
        <v>21</v>
      </c>
      <c r="C6" s="155" t="s">
        <v>22</v>
      </c>
      <c r="D6" s="156" t="s">
        <v>23</v>
      </c>
      <c r="E6" s="157" t="s">
        <v>24</v>
      </c>
      <c r="F6" s="156" t="s">
        <v>7</v>
      </c>
      <c r="G6" s="158" t="s">
        <v>25</v>
      </c>
      <c r="H6" s="159" t="s">
        <v>26</v>
      </c>
      <c r="I6" s="185" t="s">
        <v>10</v>
      </c>
    </row>
    <row r="7" ht="13.2" spans="1:9">
      <c r="A7" s="160"/>
      <c r="B7" s="161"/>
      <c r="C7" s="162"/>
      <c r="D7" s="163"/>
      <c r="E7" s="163"/>
      <c r="F7" s="163"/>
      <c r="G7" s="163" t="str">
        <f>IF(C7=0,"",IF(AND(D7&lt;&gt;0,E7&lt;&gt;0,F7&lt;&gt;0),C7*D7*E7*F7,IF(AND(D7&lt;&gt;0,E7&lt;&gt;0,F7=0),C7*D7*E7,IF(AND(D7&lt;&gt;0,E7=0,F7&lt;&gt;0),C7*D7*F7,IF(AND(D7&lt;&gt;0,E7=0,F7=0,F7),C7*D7,"CORRIGIR")))))</f>
        <v/>
      </c>
      <c r="H7" s="163"/>
      <c r="I7" s="186"/>
    </row>
    <row r="8" ht="21" customHeight="1" spans="1:9">
      <c r="A8" s="164" t="s">
        <v>89</v>
      </c>
      <c r="B8" s="165">
        <f>'Resumo Med'!B23</f>
        <v>0</v>
      </c>
      <c r="C8" s="162"/>
      <c r="D8" s="163"/>
      <c r="E8" s="163"/>
      <c r="F8" s="163"/>
      <c r="G8" s="163" t="str">
        <f>IF(C8=0,"",IF(AND(D8&lt;&gt;0,E8&lt;&gt;0,F8&lt;&gt;0),C8*D8*E8*F8,IF(AND(D8&lt;&gt;0,E8&lt;&gt;0,F8=0),C8*D8*E8,IF(AND(D8&lt;&gt;0,E8=0,F8&lt;&gt;0),C8*D8*F8,IF(AND(D8&lt;&gt;0,E8=0,F8=0,F8),C8*D8,"CORRIGIR")))))</f>
        <v/>
      </c>
      <c r="H8" s="163"/>
      <c r="I8" s="186"/>
    </row>
    <row r="9" ht="69" customHeight="1" spans="1:9">
      <c r="A9" s="208" t="s">
        <v>90</v>
      </c>
      <c r="B9" s="332" t="s">
        <v>91</v>
      </c>
      <c r="C9" s="333"/>
      <c r="D9" s="163"/>
      <c r="E9" s="163"/>
      <c r="F9" s="163"/>
      <c r="G9" s="163"/>
      <c r="H9" s="163"/>
      <c r="I9" s="186"/>
    </row>
    <row r="10" ht="13.2" spans="1:9">
      <c r="A10" s="164"/>
      <c r="B10" s="165"/>
      <c r="C10" s="162"/>
      <c r="D10" s="163"/>
      <c r="E10" s="163"/>
      <c r="F10" s="163"/>
      <c r="G10" s="163"/>
      <c r="H10" s="163">
        <f>Cap.5!H16</f>
        <v>180.87</v>
      </c>
      <c r="I10" s="186"/>
    </row>
    <row r="11" ht="17.1" customHeight="1" spans="1:9">
      <c r="A11" s="164"/>
      <c r="B11" s="191"/>
      <c r="C11" s="162"/>
      <c r="D11" s="163"/>
      <c r="E11" s="163"/>
      <c r="F11" s="163"/>
      <c r="G11" s="195" t="str">
        <f>IF(C11=0,"",IF(AND(D11&lt;&gt;0,E11&lt;&gt;0,F11&lt;&gt;0),C11*D11*E11*F11,IF(AND(D11&lt;&gt;0,E11&lt;&gt;0,F11=0),C11*D11*E11,IF(AND(D11&lt;&gt;0,E11=0,F11&lt;&gt;0),C11*D11*F11,IF(AND(D11&lt;&gt;0,E11=0,F11=0,F11),C11*D11,"CORRIGIR")))))</f>
        <v/>
      </c>
      <c r="H11" s="195"/>
      <c r="I11" s="339" t="s">
        <v>32</v>
      </c>
    </row>
    <row r="12" ht="13.2" spans="1:9">
      <c r="A12" s="164"/>
      <c r="B12" s="165"/>
      <c r="C12" s="162"/>
      <c r="D12" s="163"/>
      <c r="E12" s="163"/>
      <c r="F12" s="163"/>
      <c r="G12" s="163"/>
      <c r="H12" s="163"/>
      <c r="I12" s="186">
        <f>H10</f>
        <v>180.87</v>
      </c>
    </row>
    <row r="13" ht="88" customHeight="1" spans="1:9">
      <c r="A13" s="208" t="s">
        <v>92</v>
      </c>
      <c r="B13" s="172" t="s">
        <v>93</v>
      </c>
      <c r="C13" s="162"/>
      <c r="D13" s="163"/>
      <c r="E13" s="163"/>
      <c r="F13" s="163"/>
      <c r="G13" s="163" t="str">
        <f>IF(C13=0,"",IF(AND(D13&lt;&gt;0,E13&lt;&gt;0,F13&lt;&gt;0),C13*D13*E13*F13,IF(AND(D13&lt;&gt;0,E13&lt;&gt;0,F13=0),C13*D13*E13,IF(AND(D13&lt;&gt;0,E13=0,F13&lt;&gt;0),C13*D13*F13,IF(AND(D13&lt;&gt;0,E13=0,F13=0,F13),C13*D13,"CORRIGIR")))))</f>
        <v/>
      </c>
      <c r="H13" s="163"/>
      <c r="I13" s="186"/>
    </row>
    <row r="14" ht="13.2" spans="1:9">
      <c r="A14" s="171"/>
      <c r="B14" s="243"/>
      <c r="C14" s="162"/>
      <c r="D14" s="163"/>
      <c r="E14" s="163"/>
      <c r="F14" s="163"/>
      <c r="G14" s="163"/>
      <c r="H14" s="163">
        <v>66.82</v>
      </c>
      <c r="I14" s="186"/>
    </row>
    <row r="15" ht="13.2" spans="1:9">
      <c r="A15" s="171"/>
      <c r="B15" s="243"/>
      <c r="C15" s="162"/>
      <c r="D15" s="163"/>
      <c r="E15" s="163"/>
      <c r="F15" s="163"/>
      <c r="G15" s="195" t="str">
        <f>IF(C15=0,"",IF(AND(D15&lt;&gt;0,E15&lt;&gt;0,F15&lt;&gt;0),C15*D15*E15*F15,IF(AND(D15&lt;&gt;0,E15&lt;&gt;0,F15=0),C15*D15*E15,IF(AND(D15&lt;&gt;0,E15=0,F15&lt;&gt;0),C15*D15*F15,IF(AND(D15&lt;&gt;0,E15=0,F15=0,F15),C15*D15,"CORRIGIR")))))</f>
        <v/>
      </c>
      <c r="H15" s="195"/>
      <c r="I15" s="339" t="s">
        <v>32</v>
      </c>
    </row>
    <row r="16" ht="13.2" spans="1:9">
      <c r="A16" s="171"/>
      <c r="B16" s="243"/>
      <c r="C16" s="162"/>
      <c r="D16" s="163"/>
      <c r="E16" s="163"/>
      <c r="F16" s="163"/>
      <c r="G16" s="163"/>
      <c r="H16" s="163"/>
      <c r="I16" s="186">
        <f>H14</f>
        <v>66.82</v>
      </c>
    </row>
    <row r="17" ht="5" customHeight="1" spans="1:9">
      <c r="A17" s="171"/>
      <c r="B17" s="243"/>
      <c r="C17" s="162"/>
      <c r="D17" s="163"/>
      <c r="E17" s="163"/>
      <c r="F17" s="163"/>
      <c r="G17" s="163"/>
      <c r="H17" s="163"/>
      <c r="I17" s="186"/>
    </row>
    <row r="18" ht="5" customHeight="1" spans="1:9">
      <c r="A18" s="171"/>
      <c r="B18" s="243"/>
      <c r="C18" s="162"/>
      <c r="D18" s="163"/>
      <c r="E18" s="163"/>
      <c r="F18" s="163"/>
      <c r="G18" s="163"/>
      <c r="H18" s="163"/>
      <c r="I18" s="186"/>
    </row>
    <row r="19" ht="5" customHeight="1" spans="1:9">
      <c r="A19" s="171"/>
      <c r="B19" s="243"/>
      <c r="C19" s="162"/>
      <c r="D19" s="163"/>
      <c r="E19" s="163"/>
      <c r="F19" s="163"/>
      <c r="G19" s="163"/>
      <c r="H19" s="163"/>
      <c r="I19" s="186"/>
    </row>
    <row r="20" ht="5" customHeight="1" spans="1:9">
      <c r="A20" s="171"/>
      <c r="B20" s="243"/>
      <c r="C20" s="162"/>
      <c r="D20" s="163"/>
      <c r="E20" s="163"/>
      <c r="F20" s="163"/>
      <c r="G20" s="163"/>
      <c r="H20" s="163"/>
      <c r="I20" s="186"/>
    </row>
    <row r="21" ht="5" customHeight="1" spans="1:9">
      <c r="A21" s="171"/>
      <c r="B21" s="243"/>
      <c r="C21" s="162"/>
      <c r="D21" s="163"/>
      <c r="E21" s="163"/>
      <c r="F21" s="163"/>
      <c r="G21" s="163"/>
      <c r="H21" s="163"/>
      <c r="I21" s="186"/>
    </row>
    <row r="22" ht="5" customHeight="1" spans="1:9">
      <c r="A22" s="171"/>
      <c r="B22" s="243"/>
      <c r="C22" s="162"/>
      <c r="D22" s="163"/>
      <c r="E22" s="163"/>
      <c r="F22" s="163"/>
      <c r="G22" s="163"/>
      <c r="H22" s="163"/>
      <c r="I22" s="186"/>
    </row>
    <row r="23" ht="5" customHeight="1" spans="1:9">
      <c r="A23" s="171"/>
      <c r="B23" s="243"/>
      <c r="C23" s="162"/>
      <c r="D23" s="163"/>
      <c r="E23" s="163"/>
      <c r="F23" s="163"/>
      <c r="G23" s="163"/>
      <c r="H23" s="163"/>
      <c r="I23" s="186"/>
    </row>
    <row r="24" ht="5" customHeight="1" spans="1:9">
      <c r="A24" s="171"/>
      <c r="B24" s="243"/>
      <c r="C24" s="162"/>
      <c r="D24" s="163"/>
      <c r="E24" s="163"/>
      <c r="F24" s="163"/>
      <c r="G24" s="163"/>
      <c r="H24" s="163"/>
      <c r="I24" s="186"/>
    </row>
    <row r="25" ht="5" customHeight="1" spans="1:9">
      <c r="A25" s="171"/>
      <c r="B25" s="243"/>
      <c r="C25" s="162"/>
      <c r="D25" s="163"/>
      <c r="E25" s="163"/>
      <c r="F25" s="163"/>
      <c r="G25" s="163"/>
      <c r="H25" s="163"/>
      <c r="I25" s="186"/>
    </row>
    <row r="26" ht="5" customHeight="1" spans="1:9">
      <c r="A26" s="171"/>
      <c r="B26" s="243"/>
      <c r="C26" s="162"/>
      <c r="D26" s="163"/>
      <c r="E26" s="163"/>
      <c r="F26" s="163"/>
      <c r="G26" s="163"/>
      <c r="H26" s="163"/>
      <c r="I26" s="186"/>
    </row>
    <row r="27" ht="5" customHeight="1" spans="1:9">
      <c r="A27" s="171"/>
      <c r="B27" s="243"/>
      <c r="C27" s="162"/>
      <c r="D27" s="163"/>
      <c r="E27" s="163"/>
      <c r="F27" s="163"/>
      <c r="G27" s="163"/>
      <c r="H27" s="163"/>
      <c r="I27" s="186"/>
    </row>
    <row r="28" ht="5" customHeight="1" spans="1:9">
      <c r="A28" s="171"/>
      <c r="B28" s="243"/>
      <c r="C28" s="162"/>
      <c r="D28" s="163"/>
      <c r="E28" s="163"/>
      <c r="F28" s="163"/>
      <c r="G28" s="163"/>
      <c r="H28" s="163"/>
      <c r="I28" s="186"/>
    </row>
    <row r="29" ht="5" customHeight="1" spans="1:9">
      <c r="A29" s="171"/>
      <c r="B29" s="243"/>
      <c r="C29" s="162"/>
      <c r="D29" s="163"/>
      <c r="E29" s="163"/>
      <c r="F29" s="163"/>
      <c r="G29" s="163"/>
      <c r="H29" s="163"/>
      <c r="I29" s="186"/>
    </row>
    <row r="30" ht="5" customHeight="1" spans="1:9">
      <c r="A30" s="171"/>
      <c r="B30" s="243"/>
      <c r="C30" s="162"/>
      <c r="D30" s="163"/>
      <c r="E30" s="163"/>
      <c r="F30" s="163"/>
      <c r="G30" s="163"/>
      <c r="H30" s="163"/>
      <c r="I30" s="186"/>
    </row>
    <row r="31" ht="5" customHeight="1" spans="1:9">
      <c r="A31" s="171"/>
      <c r="B31" s="243"/>
      <c r="C31" s="162"/>
      <c r="D31" s="163"/>
      <c r="E31" s="163"/>
      <c r="F31" s="163"/>
      <c r="G31" s="163"/>
      <c r="H31" s="163"/>
      <c r="I31" s="186"/>
    </row>
    <row r="32" ht="5" customHeight="1" spans="1:9">
      <c r="A32" s="171"/>
      <c r="B32" s="243"/>
      <c r="C32" s="162"/>
      <c r="D32" s="163"/>
      <c r="E32" s="163"/>
      <c r="F32" s="163"/>
      <c r="G32" s="163"/>
      <c r="H32" s="163"/>
      <c r="I32" s="186"/>
    </row>
    <row r="33" ht="5" customHeight="1" spans="1:9">
      <c r="A33" s="171"/>
      <c r="B33" s="243"/>
      <c r="C33" s="162"/>
      <c r="D33" s="163"/>
      <c r="E33" s="163"/>
      <c r="F33" s="163"/>
      <c r="G33" s="163"/>
      <c r="H33" s="163"/>
      <c r="I33" s="186"/>
    </row>
    <row r="34" ht="5" customHeight="1" spans="1:9">
      <c r="A34" s="171"/>
      <c r="B34" s="243"/>
      <c r="C34" s="162"/>
      <c r="D34" s="163"/>
      <c r="E34" s="163"/>
      <c r="F34" s="163"/>
      <c r="G34" s="163"/>
      <c r="H34" s="163"/>
      <c r="I34" s="186"/>
    </row>
    <row r="35" ht="5" customHeight="1" spans="1:9">
      <c r="A35" s="171"/>
      <c r="B35" s="243"/>
      <c r="C35" s="162"/>
      <c r="D35" s="163"/>
      <c r="E35" s="163"/>
      <c r="F35" s="163"/>
      <c r="G35" s="163"/>
      <c r="H35" s="163"/>
      <c r="I35" s="186"/>
    </row>
    <row r="36" ht="5" customHeight="1" spans="1:9">
      <c r="A36" s="171"/>
      <c r="B36" s="243"/>
      <c r="C36" s="162"/>
      <c r="D36" s="163"/>
      <c r="E36" s="163"/>
      <c r="F36" s="163"/>
      <c r="G36" s="163"/>
      <c r="H36" s="163"/>
      <c r="I36" s="186"/>
    </row>
    <row r="37" ht="5" customHeight="1" spans="1:9">
      <c r="A37" s="171"/>
      <c r="B37" s="243"/>
      <c r="C37" s="162"/>
      <c r="D37" s="163"/>
      <c r="E37" s="163"/>
      <c r="F37" s="163"/>
      <c r="G37" s="163"/>
      <c r="H37" s="163"/>
      <c r="I37" s="186"/>
    </row>
    <row r="38" ht="5" customHeight="1" spans="1:9">
      <c r="A38" s="171"/>
      <c r="B38" s="243"/>
      <c r="C38" s="162"/>
      <c r="D38" s="163"/>
      <c r="E38" s="163"/>
      <c r="F38" s="163"/>
      <c r="G38" s="163"/>
      <c r="H38" s="163"/>
      <c r="I38" s="186"/>
    </row>
    <row r="39" ht="5" customHeight="1" spans="1:9">
      <c r="A39" s="171"/>
      <c r="B39" s="243"/>
      <c r="C39" s="162"/>
      <c r="D39" s="163"/>
      <c r="E39" s="163"/>
      <c r="F39" s="163"/>
      <c r="G39" s="163"/>
      <c r="H39" s="163"/>
      <c r="I39" s="186"/>
    </row>
    <row r="40" ht="5" customHeight="1" spans="1:9">
      <c r="A40" s="171"/>
      <c r="B40" s="243"/>
      <c r="C40" s="162"/>
      <c r="D40" s="163"/>
      <c r="E40" s="163"/>
      <c r="F40" s="163"/>
      <c r="G40" s="163"/>
      <c r="H40" s="163"/>
      <c r="I40" s="186"/>
    </row>
    <row r="41" ht="5" customHeight="1" spans="1:9">
      <c r="A41" s="171"/>
      <c r="B41" s="243"/>
      <c r="C41" s="162"/>
      <c r="D41" s="163"/>
      <c r="E41" s="163"/>
      <c r="F41" s="163"/>
      <c r="G41" s="163"/>
      <c r="H41" s="163"/>
      <c r="I41" s="186"/>
    </row>
    <row r="42" ht="5" customHeight="1" spans="1:9">
      <c r="A42" s="171"/>
      <c r="B42" s="243"/>
      <c r="C42" s="162"/>
      <c r="D42" s="163"/>
      <c r="E42" s="163"/>
      <c r="F42" s="163"/>
      <c r="G42" s="163"/>
      <c r="H42" s="163"/>
      <c r="I42" s="186"/>
    </row>
    <row r="43" ht="5" customHeight="1" spans="1:9">
      <c r="A43" s="171"/>
      <c r="B43" s="243"/>
      <c r="C43" s="162"/>
      <c r="D43" s="163"/>
      <c r="E43" s="163"/>
      <c r="F43" s="163"/>
      <c r="G43" s="163"/>
      <c r="H43" s="163"/>
      <c r="I43" s="186"/>
    </row>
    <row r="44" ht="5" customHeight="1" spans="1:9">
      <c r="A44" s="171"/>
      <c r="B44" s="243"/>
      <c r="C44" s="162"/>
      <c r="D44" s="163"/>
      <c r="E44" s="163"/>
      <c r="F44" s="163"/>
      <c r="G44" s="163"/>
      <c r="H44" s="163"/>
      <c r="I44" s="186"/>
    </row>
    <row r="45" ht="5" customHeight="1" spans="1:9">
      <c r="A45" s="171"/>
      <c r="B45" s="243"/>
      <c r="C45" s="162"/>
      <c r="D45" s="163"/>
      <c r="E45" s="163"/>
      <c r="F45" s="163"/>
      <c r="G45" s="163"/>
      <c r="H45" s="163"/>
      <c r="I45" s="186"/>
    </row>
    <row r="46" ht="5" customHeight="1" spans="1:9">
      <c r="A46" s="192"/>
      <c r="B46" s="334"/>
      <c r="C46" s="194"/>
      <c r="D46" s="195"/>
      <c r="E46" s="195"/>
      <c r="F46" s="195"/>
      <c r="G46" s="195" t="str">
        <f>IF(C46=0,"",IF(AND(D46&lt;&gt;0,E46&lt;&gt;0,F46&lt;&gt;0),C46*D46*E46*F46,IF(AND(D46&lt;&gt;0,E46&lt;&gt;0,F46=0),C46*D46*E46,IF(AND(D46&lt;&gt;0,E46=0,F46&lt;&gt;0),C46*D46*F46,IF(AND(D46&lt;&gt;0,E46=0,F46=0,F46),C46*D46,"CORRIGIR")))))</f>
        <v/>
      </c>
      <c r="H46" s="195"/>
      <c r="I46" s="198"/>
    </row>
    <row r="47" ht="10.8" spans="1:9">
      <c r="A47" s="335"/>
      <c r="B47" s="336"/>
      <c r="C47" s="335"/>
      <c r="D47" s="337"/>
      <c r="E47" s="337"/>
      <c r="F47" s="337"/>
      <c r="G47" s="338"/>
      <c r="H47" s="337"/>
      <c r="I47" s="340"/>
    </row>
  </sheetData>
  <mergeCells count="2">
    <mergeCell ref="A2:B2"/>
    <mergeCell ref="A3:B3"/>
  </mergeCells>
  <pageMargins left="0.590551181102362" right="0.393700787401575" top="0.433070866141732" bottom="0.94488188976378" header="0" footer="0.393700787401575"/>
  <pageSetup paperSize="9" scale="82" fitToHeight="0" orientation="portrait"/>
  <headerFooter>
    <oddFooter>&amp;R&amp;"Neo Sans Light,Normal"&amp;7&amp;A - Pág.&amp;P de &amp;N
</oddFooter>
  </headerFooter>
  <legacyDrawingHF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62"/>
  <sheetViews>
    <sheetView showGridLines="0" showZeros="0" workbookViewId="0">
      <pane ySplit="6" topLeftCell="A21" activePane="bottomLeft" state="frozen"/>
      <selection/>
      <selection pane="bottomLeft" activeCell="B26" sqref="B26"/>
    </sheetView>
  </sheetViews>
  <sheetFormatPr defaultColWidth="9.11111111111111" defaultRowHeight="10.2"/>
  <cols>
    <col min="1" max="1" width="6.88888888888889" style="129" customWidth="1"/>
    <col min="2" max="2" width="55" style="130" customWidth="1"/>
    <col min="3" max="3" width="4.33333333333333" style="129" customWidth="1"/>
    <col min="4" max="6" width="9.33333333333333" style="131" customWidth="1"/>
    <col min="7" max="7" width="14.3333333333333"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35"/>
      <c r="C1" s="135"/>
      <c r="D1" s="135"/>
      <c r="E1" s="135"/>
      <c r="F1" s="136"/>
      <c r="G1" s="137"/>
      <c r="H1" s="138"/>
      <c r="I1" s="183"/>
    </row>
    <row r="2" s="128" customFormat="1" ht="18.75" customHeight="1" spans="1:9">
      <c r="A2" s="139" t="e">
        <f>'Resumo Med'!#REF!</f>
        <v>#REF!</v>
      </c>
      <c r="B2" s="140"/>
      <c r="C2" s="141"/>
      <c r="D2" s="141"/>
      <c r="E2" s="142"/>
      <c r="F2" s="143"/>
      <c r="G2" s="144"/>
      <c r="H2" s="138"/>
      <c r="I2" s="184"/>
    </row>
    <row r="3" s="128" customFormat="1" ht="18.75" customHeight="1" spans="1:9">
      <c r="A3" s="145" t="str">
        <f>Cap.8!A3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5"/>
      <c r="C3" s="141"/>
      <c r="D3" s="141"/>
      <c r="E3" s="142"/>
      <c r="F3" s="146"/>
      <c r="G3" s="144"/>
      <c r="H3" s="147"/>
      <c r="I3" s="183"/>
    </row>
    <row r="4" s="128" customFormat="1" ht="18.75" customHeight="1" spans="1:9">
      <c r="A4" s="148">
        <f>'Resumo Med'!A4:E4</f>
        <v>0</v>
      </c>
      <c r="B4" s="145"/>
      <c r="C4" s="141"/>
      <c r="D4" s="141"/>
      <c r="E4" s="142"/>
      <c r="F4" s="146"/>
      <c r="G4" s="144"/>
      <c r="H4" s="147"/>
      <c r="I4" s="183"/>
    </row>
    <row r="5" s="128" customFormat="1" ht="18.75" customHeight="1" spans="1:9">
      <c r="A5" s="149"/>
      <c r="B5" s="150"/>
      <c r="C5" s="151"/>
      <c r="D5" s="151"/>
      <c r="E5" s="152"/>
      <c r="F5" s="146"/>
      <c r="G5" s="144"/>
      <c r="H5" s="147"/>
      <c r="I5" s="183" t="s">
        <v>20</v>
      </c>
    </row>
    <row r="6" s="128" customFormat="1" ht="35.25" customHeight="1" spans="1:9">
      <c r="A6" s="153" t="s">
        <v>2</v>
      </c>
      <c r="B6" s="154" t="s">
        <v>21</v>
      </c>
      <c r="C6" s="155" t="s">
        <v>22</v>
      </c>
      <c r="D6" s="156" t="s">
        <v>23</v>
      </c>
      <c r="E6" s="157" t="s">
        <v>24</v>
      </c>
      <c r="F6" s="156" t="s">
        <v>7</v>
      </c>
      <c r="G6" s="158" t="s">
        <v>25</v>
      </c>
      <c r="H6" s="159" t="s">
        <v>26</v>
      </c>
      <c r="I6" s="185" t="s">
        <v>10</v>
      </c>
    </row>
    <row r="7" ht="6" customHeight="1" spans="1:9">
      <c r="A7" s="160"/>
      <c r="B7" s="161"/>
      <c r="C7" s="162"/>
      <c r="D7" s="163"/>
      <c r="E7" s="163"/>
      <c r="F7" s="163"/>
      <c r="G7" s="163" t="str">
        <f t="shared" ref="G7:G8" si="0">IF(C7=0,"",IF(AND(D7&lt;&gt;0,E7&lt;&gt;0,F7&lt;&gt;0),C7*D7*E7*F7,IF(AND(D7&lt;&gt;0,E7&lt;&gt;0,F7=0),C7*D7*E7,IF(AND(D7&lt;&gt;0,E7=0,F7&lt;&gt;0),C7*D7*F7,IF(AND(D7&lt;&gt;0,E7=0,F7=0,F7),C7*D7,"CORRIGIR")))))</f>
        <v/>
      </c>
      <c r="H7" s="163"/>
      <c r="I7" s="186"/>
    </row>
    <row r="8" ht="20.1" customHeight="1" spans="1:9">
      <c r="A8" s="164" t="s">
        <v>94</v>
      </c>
      <c r="B8" s="165">
        <f>'Resumo Med'!B25</f>
        <v>0</v>
      </c>
      <c r="C8" s="313"/>
      <c r="D8" s="240"/>
      <c r="E8" s="240"/>
      <c r="F8" s="240"/>
      <c r="G8" s="240" t="str">
        <f t="shared" si="0"/>
        <v/>
      </c>
      <c r="H8" s="240"/>
      <c r="I8" s="320"/>
    </row>
    <row r="9" ht="19.5" customHeight="1" spans="1:9">
      <c r="A9" s="164" t="s">
        <v>95</v>
      </c>
      <c r="B9" s="178" t="s">
        <v>96</v>
      </c>
      <c r="C9" s="173"/>
      <c r="D9" s="173"/>
      <c r="E9" s="210"/>
      <c r="F9" s="210"/>
      <c r="G9" s="210"/>
      <c r="H9" s="251"/>
      <c r="I9" s="173"/>
    </row>
    <row r="10" ht="59.25" customHeight="1" spans="1:9">
      <c r="A10" s="208" t="s">
        <v>97</v>
      </c>
      <c r="B10" s="191" t="s">
        <v>98</v>
      </c>
      <c r="C10" s="322"/>
      <c r="D10" s="323"/>
      <c r="E10" s="323"/>
      <c r="F10" s="323"/>
      <c r="G10" s="323"/>
      <c r="H10" s="323"/>
      <c r="I10" s="330"/>
    </row>
    <row r="11" ht="25.2" spans="1:9">
      <c r="A11" s="249"/>
      <c r="B11" s="324" t="s">
        <v>99</v>
      </c>
      <c r="C11" s="322"/>
      <c r="D11" s="323"/>
      <c r="E11" s="323"/>
      <c r="F11" s="323"/>
      <c r="G11" s="323"/>
      <c r="H11" s="323">
        <v>128.91</v>
      </c>
      <c r="I11" s="330"/>
    </row>
    <row r="12" ht="13.2" spans="1:9">
      <c r="A12" s="249"/>
      <c r="B12" s="325"/>
      <c r="C12" s="322"/>
      <c r="D12" s="323"/>
      <c r="E12" s="323"/>
      <c r="F12" s="323"/>
      <c r="G12" s="323"/>
      <c r="H12" s="323"/>
      <c r="I12" s="330" t="s">
        <v>32</v>
      </c>
    </row>
    <row r="13" ht="13.2" spans="1:9">
      <c r="A13" s="249"/>
      <c r="B13" s="325"/>
      <c r="C13" s="322"/>
      <c r="D13" s="323"/>
      <c r="E13" s="323"/>
      <c r="F13" s="323"/>
      <c r="G13" s="326" t="str">
        <f>IF(C13=0,"",IF(AND(D13&lt;&gt;0,E13&lt;&gt;0,F13&lt;&gt;0),C13*D13*E13*F13,IF(AND(D13&lt;&gt;0,E13&lt;&gt;0,F13=0),C13*D13*E13,IF(AND(D13&lt;&gt;0,E13=0,F13&lt;&gt;0),C13*D13*F13,IF(AND(D13&lt;&gt;0,E13=0,F13=0,F13),C13*D13,"CORRIGIR")))))</f>
        <v/>
      </c>
      <c r="H13" s="326"/>
      <c r="I13" s="331">
        <f>H11-10.6</f>
        <v>118.31</v>
      </c>
    </row>
    <row r="14" ht="67" customHeight="1" spans="1:9">
      <c r="A14" s="208" t="s">
        <v>100</v>
      </c>
      <c r="B14" s="191" t="s">
        <v>101</v>
      </c>
      <c r="C14" s="322"/>
      <c r="D14" s="323"/>
      <c r="E14" s="323"/>
      <c r="F14" s="323"/>
      <c r="G14" s="323"/>
      <c r="H14" s="323"/>
      <c r="I14" s="330"/>
    </row>
    <row r="15" ht="71" customHeight="1" spans="1:9">
      <c r="A15" s="208"/>
      <c r="B15" s="327" t="s">
        <v>102</v>
      </c>
      <c r="C15" s="322"/>
      <c r="D15" s="323"/>
      <c r="E15" s="323"/>
      <c r="F15" s="323"/>
      <c r="G15" s="323"/>
      <c r="H15" s="323"/>
      <c r="I15" s="330" t="s">
        <v>32</v>
      </c>
    </row>
    <row r="16" ht="13.5" customHeight="1" spans="1:9">
      <c r="A16" s="208"/>
      <c r="B16" s="327"/>
      <c r="C16" s="322"/>
      <c r="D16" s="323"/>
      <c r="E16" s="323"/>
      <c r="F16" s="323"/>
      <c r="G16" s="326"/>
      <c r="H16" s="326"/>
      <c r="I16" s="331">
        <v>84.05</v>
      </c>
    </row>
    <row r="17" ht="55" customHeight="1" spans="1:9">
      <c r="A17" s="208" t="s">
        <v>103</v>
      </c>
      <c r="B17" s="191" t="s">
        <v>104</v>
      </c>
      <c r="C17" s="322"/>
      <c r="D17" s="323"/>
      <c r="E17" s="323"/>
      <c r="F17" s="323"/>
      <c r="G17" s="323"/>
      <c r="H17" s="323"/>
      <c r="I17" s="330"/>
    </row>
    <row r="18" ht="26.4" spans="1:9">
      <c r="A18" s="249"/>
      <c r="B18" s="324" t="s">
        <v>105</v>
      </c>
      <c r="C18" s="322"/>
      <c r="D18" s="323"/>
      <c r="E18" s="323"/>
      <c r="F18" s="323"/>
      <c r="G18" s="323"/>
      <c r="H18" s="323"/>
      <c r="I18" s="330" t="s">
        <v>32</v>
      </c>
    </row>
    <row r="19" ht="13.2" spans="1:9">
      <c r="A19" s="249"/>
      <c r="B19" s="271"/>
      <c r="C19" s="322"/>
      <c r="D19" s="323"/>
      <c r="E19" s="323"/>
      <c r="F19" s="323"/>
      <c r="G19" s="326" t="str">
        <f>IF(C19=0,"",IF(AND(D19&lt;&gt;0,E19&lt;&gt;0,F19&lt;&gt;0),C19*D19*E19*F19,IF(AND(D19&lt;&gt;0,E19&lt;&gt;0,F19=0),C19*D19*E19,IF(AND(D19&lt;&gt;0,E19=0,F19&lt;&gt;0),C19*D19*F19,IF(AND(D19&lt;&gt;0,E19=0,F19=0,F19),C19*D19,"CORRIGIR")))))</f>
        <v/>
      </c>
      <c r="H19" s="326"/>
      <c r="I19" s="331">
        <v>100.61</v>
      </c>
    </row>
    <row r="20" ht="13.2" spans="1:9">
      <c r="A20" s="249"/>
      <c r="B20" s="328"/>
      <c r="C20" s="322"/>
      <c r="D20" s="323"/>
      <c r="E20" s="323"/>
      <c r="F20" s="323"/>
      <c r="G20" s="323"/>
      <c r="H20" s="323"/>
      <c r="I20" s="330"/>
    </row>
    <row r="21" ht="52.8" spans="1:9">
      <c r="A21" s="208" t="s">
        <v>106</v>
      </c>
      <c r="B21" s="191" t="s">
        <v>107</v>
      </c>
      <c r="C21" s="322"/>
      <c r="D21" s="323"/>
      <c r="E21" s="323"/>
      <c r="F21" s="323"/>
      <c r="G21" s="323"/>
      <c r="H21" s="323"/>
      <c r="I21" s="330"/>
    </row>
    <row r="22" ht="13.2" spans="1:9">
      <c r="A22" s="249"/>
      <c r="B22" s="329" t="s">
        <v>108</v>
      </c>
      <c r="C22" s="322"/>
      <c r="D22" s="323"/>
      <c r="E22" s="323"/>
      <c r="F22" s="323"/>
      <c r="G22" s="323"/>
      <c r="H22" s="323"/>
      <c r="I22" s="330"/>
    </row>
    <row r="23" ht="13.2" spans="1:9">
      <c r="A23" s="249"/>
      <c r="B23" s="328"/>
      <c r="C23" s="322"/>
      <c r="D23" s="323"/>
      <c r="E23" s="323"/>
      <c r="F23" s="323"/>
      <c r="G23" s="323"/>
      <c r="H23" s="323"/>
      <c r="I23" s="330" t="s">
        <v>32</v>
      </c>
    </row>
    <row r="24" ht="13.2" spans="1:9">
      <c r="A24" s="249"/>
      <c r="B24" s="328"/>
      <c r="C24" s="322"/>
      <c r="D24" s="323"/>
      <c r="E24" s="323"/>
      <c r="F24" s="323"/>
      <c r="G24" s="326"/>
      <c r="H24" s="326"/>
      <c r="I24" s="331">
        <v>12.81</v>
      </c>
    </row>
    <row r="25" ht="13.2" spans="1:9">
      <c r="A25" s="164" t="s">
        <v>109</v>
      </c>
      <c r="B25" s="178" t="s">
        <v>110</v>
      </c>
      <c r="C25" s="322"/>
      <c r="D25" s="323"/>
      <c r="E25" s="323"/>
      <c r="F25" s="323"/>
      <c r="G25" s="323"/>
      <c r="H25" s="323"/>
      <c r="I25" s="330"/>
    </row>
    <row r="26" ht="51.6" spans="1:9">
      <c r="A26" s="208" t="s">
        <v>111</v>
      </c>
      <c r="B26" s="191" t="s">
        <v>112</v>
      </c>
      <c r="C26" s="322"/>
      <c r="D26" s="323"/>
      <c r="E26" s="323"/>
      <c r="F26" s="323"/>
      <c r="G26" s="323"/>
      <c r="H26" s="323"/>
      <c r="I26" s="330"/>
    </row>
    <row r="27" ht="66" spans="1:9">
      <c r="A27" s="249"/>
      <c r="B27" s="191" t="s">
        <v>113</v>
      </c>
      <c r="C27" s="322"/>
      <c r="D27" s="323"/>
      <c r="E27" s="323"/>
      <c r="F27" s="323"/>
      <c r="G27" s="323">
        <f>L27</f>
        <v>0</v>
      </c>
      <c r="H27" s="323">
        <v>153.05</v>
      </c>
      <c r="I27" s="330"/>
    </row>
    <row r="28" ht="13.2" spans="1:9">
      <c r="A28" s="249"/>
      <c r="B28" s="271"/>
      <c r="C28" s="322"/>
      <c r="D28" s="323"/>
      <c r="E28" s="323"/>
      <c r="F28" s="323"/>
      <c r="G28" s="323"/>
      <c r="H28" s="323"/>
      <c r="I28" s="330" t="s">
        <v>32</v>
      </c>
    </row>
    <row r="29" ht="13.2" spans="1:9">
      <c r="A29" s="249"/>
      <c r="B29" s="271"/>
      <c r="C29" s="322"/>
      <c r="D29" s="323"/>
      <c r="E29" s="323"/>
      <c r="F29" s="323"/>
      <c r="G29" s="326" t="str">
        <f>IF(C29=0,"",IF(AND(D29&lt;&gt;0,E29&lt;&gt;0,F29&lt;&gt;0),C29*D29*E29*F29,IF(AND(D29&lt;&gt;0,E29&lt;&gt;0,F29=0),C29*D29*E29,IF(AND(D29&lt;&gt;0,E29=0,F29&lt;&gt;0),C29*D29*F29,IF(AND(D29&lt;&gt;0,E29=0,F29=0,F29),C29*D29,"CORRIGIR")))))</f>
        <v/>
      </c>
      <c r="H29" s="326"/>
      <c r="I29" s="331">
        <f>H27</f>
        <v>153.05</v>
      </c>
    </row>
    <row r="30" ht="5" customHeight="1" spans="1:9">
      <c r="A30" s="249"/>
      <c r="B30" s="267"/>
      <c r="C30" s="322"/>
      <c r="D30" s="323"/>
      <c r="E30" s="323"/>
      <c r="F30" s="323"/>
      <c r="G30" s="323"/>
      <c r="H30" s="323"/>
      <c r="I30" s="330"/>
    </row>
    <row r="31" ht="5" customHeight="1" spans="1:9">
      <c r="A31" s="249"/>
      <c r="B31" s="267"/>
      <c r="C31" s="322"/>
      <c r="D31" s="323"/>
      <c r="E31" s="323"/>
      <c r="F31" s="323"/>
      <c r="G31" s="323"/>
      <c r="H31" s="323"/>
      <c r="I31" s="330"/>
    </row>
    <row r="32" ht="5" customHeight="1" spans="1:9">
      <c r="A32" s="249"/>
      <c r="B32" s="267"/>
      <c r="C32" s="322"/>
      <c r="D32" s="323"/>
      <c r="E32" s="323"/>
      <c r="F32" s="323"/>
      <c r="G32" s="323"/>
      <c r="H32" s="323"/>
      <c r="I32" s="330"/>
    </row>
    <row r="33" ht="5" customHeight="1" spans="1:9">
      <c r="A33" s="249"/>
      <c r="B33" s="271"/>
      <c r="C33" s="322"/>
      <c r="D33" s="323"/>
      <c r="E33" s="323"/>
      <c r="F33" s="323"/>
      <c r="G33" s="323"/>
      <c r="H33" s="323"/>
      <c r="I33" s="330"/>
    </row>
    <row r="34" s="321" customFormat="1" ht="5" customHeight="1" spans="1:9">
      <c r="A34" s="249"/>
      <c r="B34" s="250"/>
      <c r="C34" s="249"/>
      <c r="D34" s="251"/>
      <c r="E34" s="251"/>
      <c r="F34" s="251"/>
      <c r="G34" s="252"/>
      <c r="H34" s="251"/>
      <c r="I34" s="256"/>
    </row>
    <row r="35" s="321" customFormat="1" ht="5" customHeight="1" spans="1:9">
      <c r="A35" s="249"/>
      <c r="B35" s="250"/>
      <c r="C35" s="249"/>
      <c r="D35" s="251"/>
      <c r="E35" s="251"/>
      <c r="F35" s="251"/>
      <c r="G35" s="252"/>
      <c r="H35" s="251"/>
      <c r="I35" s="256"/>
    </row>
    <row r="36" s="321" customFormat="1" ht="5" customHeight="1" spans="1:9">
      <c r="A36" s="249"/>
      <c r="B36" s="250"/>
      <c r="C36" s="249"/>
      <c r="D36" s="251"/>
      <c r="E36" s="251"/>
      <c r="F36" s="251"/>
      <c r="G36" s="252"/>
      <c r="H36" s="251"/>
      <c r="I36" s="256"/>
    </row>
    <row r="37" s="321" customFormat="1" ht="5" customHeight="1" spans="1:9">
      <c r="A37" s="249"/>
      <c r="B37" s="250"/>
      <c r="C37" s="249"/>
      <c r="D37" s="251"/>
      <c r="E37" s="251"/>
      <c r="F37" s="251"/>
      <c r="G37" s="252"/>
      <c r="H37" s="251"/>
      <c r="I37" s="256"/>
    </row>
    <row r="38" s="321" customFormat="1" ht="5" customHeight="1" spans="1:9">
      <c r="A38" s="249"/>
      <c r="B38" s="250"/>
      <c r="C38" s="249"/>
      <c r="D38" s="251"/>
      <c r="E38" s="251"/>
      <c r="F38" s="251"/>
      <c r="G38" s="252"/>
      <c r="H38" s="251"/>
      <c r="I38" s="256"/>
    </row>
    <row r="39" s="321" customFormat="1" ht="5" customHeight="1" spans="1:9">
      <c r="A39" s="249"/>
      <c r="B39" s="250"/>
      <c r="C39" s="249"/>
      <c r="D39" s="251"/>
      <c r="E39" s="251"/>
      <c r="F39" s="251"/>
      <c r="G39" s="252"/>
      <c r="H39" s="251"/>
      <c r="I39" s="256"/>
    </row>
    <row r="40" s="321" customFormat="1" ht="5" customHeight="1" spans="1:9">
      <c r="A40" s="249"/>
      <c r="B40" s="250"/>
      <c r="C40" s="249"/>
      <c r="D40" s="251"/>
      <c r="E40" s="251"/>
      <c r="F40" s="251"/>
      <c r="G40" s="252"/>
      <c r="H40" s="251"/>
      <c r="I40" s="256"/>
    </row>
    <row r="41" ht="5" customHeight="1" spans="1:9">
      <c r="A41" s="253"/>
      <c r="B41" s="254"/>
      <c r="C41" s="253"/>
      <c r="D41" s="245"/>
      <c r="E41" s="245"/>
      <c r="F41" s="245"/>
      <c r="G41" s="255"/>
      <c r="H41" s="245"/>
      <c r="I41" s="257"/>
    </row>
    <row r="42" ht="13.2" spans="1:9">
      <c r="A42" s="180"/>
      <c r="B42" s="179"/>
      <c r="C42" s="180"/>
      <c r="D42" s="181"/>
      <c r="E42" s="181"/>
      <c r="F42" s="181"/>
      <c r="G42" s="182"/>
      <c r="H42" s="181"/>
      <c r="I42" s="188"/>
    </row>
    <row r="43" ht="13.2" spans="1:9">
      <c r="A43" s="180"/>
      <c r="B43" s="179"/>
      <c r="C43" s="180"/>
      <c r="D43" s="181"/>
      <c r="E43" s="181"/>
      <c r="F43" s="181"/>
      <c r="G43" s="182"/>
      <c r="H43" s="181"/>
      <c r="I43" s="188"/>
    </row>
    <row r="44" ht="13.2" spans="1:9">
      <c r="A44" s="180"/>
      <c r="B44" s="179"/>
      <c r="C44" s="180"/>
      <c r="D44" s="181"/>
      <c r="E44" s="181"/>
      <c r="F44" s="181"/>
      <c r="G44" s="182"/>
      <c r="H44" s="181"/>
      <c r="I44" s="188"/>
    </row>
    <row r="45" ht="13.2" spans="1:9">
      <c r="A45" s="180"/>
      <c r="B45" s="179"/>
      <c r="C45" s="180"/>
      <c r="D45" s="181"/>
      <c r="E45" s="181"/>
      <c r="F45" s="181"/>
      <c r="G45" s="182"/>
      <c r="H45" s="181"/>
      <c r="I45" s="188"/>
    </row>
    <row r="46" ht="13.2" spans="1:9">
      <c r="A46" s="180"/>
      <c r="B46" s="179"/>
      <c r="C46" s="180"/>
      <c r="D46" s="181"/>
      <c r="E46" s="181"/>
      <c r="F46" s="181"/>
      <c r="G46" s="182"/>
      <c r="H46" s="181"/>
      <c r="I46" s="188"/>
    </row>
    <row r="47" ht="13.2" spans="1:9">
      <c r="A47" s="180"/>
      <c r="B47" s="179"/>
      <c r="C47" s="180"/>
      <c r="D47" s="181"/>
      <c r="E47" s="181"/>
      <c r="F47" s="181"/>
      <c r="G47" s="182"/>
      <c r="H47" s="181"/>
      <c r="I47" s="188"/>
    </row>
    <row r="48" ht="13.2" spans="1:9">
      <c r="A48" s="180"/>
      <c r="B48" s="179"/>
      <c r="C48" s="180"/>
      <c r="D48" s="181"/>
      <c r="E48" s="181"/>
      <c r="F48" s="181"/>
      <c r="G48" s="182"/>
      <c r="H48" s="181"/>
      <c r="I48" s="188"/>
    </row>
    <row r="49" ht="13.2" spans="1:9">
      <c r="A49" s="180"/>
      <c r="B49" s="179"/>
      <c r="C49" s="180"/>
      <c r="D49" s="181"/>
      <c r="E49" s="181"/>
      <c r="F49" s="181"/>
      <c r="G49" s="182"/>
      <c r="H49" s="181"/>
      <c r="I49" s="188"/>
    </row>
    <row r="50" ht="13.2" spans="1:9">
      <c r="A50" s="180"/>
      <c r="B50" s="179"/>
      <c r="C50" s="180"/>
      <c r="D50" s="181"/>
      <c r="E50" s="181"/>
      <c r="F50" s="181"/>
      <c r="G50" s="182"/>
      <c r="H50" s="181"/>
      <c r="I50" s="188"/>
    </row>
    <row r="51" ht="13.2" spans="1:9">
      <c r="A51" s="180"/>
      <c r="B51" s="179"/>
      <c r="C51" s="180"/>
      <c r="D51" s="181"/>
      <c r="E51" s="181"/>
      <c r="F51" s="181"/>
      <c r="G51" s="182"/>
      <c r="H51" s="181"/>
      <c r="I51" s="188"/>
    </row>
    <row r="52" ht="13.2" spans="1:2">
      <c r="A52" s="180"/>
      <c r="B52" s="179"/>
    </row>
    <row r="53" ht="13.2" spans="1:2">
      <c r="A53" s="180"/>
      <c r="B53" s="179"/>
    </row>
    <row r="54" ht="13.2" spans="1:1">
      <c r="A54" s="180"/>
    </row>
    <row r="55" ht="13.2" spans="1:1">
      <c r="A55" s="180"/>
    </row>
    <row r="56" ht="13.2" spans="1:1">
      <c r="A56" s="180"/>
    </row>
    <row r="57" ht="13.2" spans="1:1">
      <c r="A57" s="180"/>
    </row>
    <row r="58" ht="13.2" spans="1:1">
      <c r="A58" s="180"/>
    </row>
    <row r="59" ht="13.2" spans="1:1">
      <c r="A59" s="180"/>
    </row>
    <row r="60" ht="13.2" spans="1:1">
      <c r="A60" s="180"/>
    </row>
    <row r="61" ht="13.2" spans="1:1">
      <c r="A61" s="180"/>
    </row>
    <row r="62" ht="13.2" spans="1:1">
      <c r="A62" s="180"/>
    </row>
  </sheetData>
  <mergeCells count="2">
    <mergeCell ref="A1:E1"/>
    <mergeCell ref="A3:B3"/>
  </mergeCells>
  <pageMargins left="0.590551181102362" right="0.393700787401575" top="0.433070866141732" bottom="0.94488188976378" header="0" footer="0.393700787401575"/>
  <pageSetup paperSize="9" scale="77" fitToHeight="0" orientation="portrait"/>
  <headerFooter>
    <oddFooter>&amp;R&amp;"Neo Sans Light,Normal"&amp;7&amp;A - Pág.&amp;P de &amp;N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opLeftCell="A17" workbookViewId="0">
      <selection activeCell="B22" sqref="B22"/>
    </sheetView>
  </sheetViews>
  <sheetFormatPr defaultColWidth="9.11111111111111" defaultRowHeight="10.2"/>
  <cols>
    <col min="1" max="1" width="9" style="129" customWidth="1"/>
    <col min="2" max="2" width="50.1111111111111" style="130" customWidth="1"/>
    <col min="3" max="3" width="4.33333333333333" style="129" customWidth="1"/>
    <col min="4" max="6" width="9.33333333333333" style="131" customWidth="1"/>
    <col min="7" max="7" width="14.3333333333333"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35"/>
      <c r="C1" s="135"/>
      <c r="D1" s="135"/>
      <c r="E1" s="135"/>
      <c r="F1" s="136"/>
      <c r="G1" s="137"/>
      <c r="H1" s="138"/>
      <c r="I1" s="183"/>
    </row>
    <row r="2" s="128" customFormat="1" ht="18.75" customHeight="1" spans="1:9">
      <c r="A2" s="139" t="e">
        <f>'Resumo Med'!#REF!</f>
        <v>#REF!</v>
      </c>
      <c r="B2" s="140"/>
      <c r="C2" s="141"/>
      <c r="D2" s="141"/>
      <c r="E2" s="142"/>
      <c r="F2" s="143"/>
      <c r="G2" s="144"/>
      <c r="H2" s="138"/>
      <c r="I2" s="184"/>
    </row>
    <row r="3" s="128" customFormat="1" ht="18.75" customHeight="1" spans="1:9">
      <c r="A3" s="145" t="str">
        <f>Cap.8!A3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5"/>
      <c r="C3" s="141"/>
      <c r="D3" s="141"/>
      <c r="E3" s="142"/>
      <c r="F3" s="146"/>
      <c r="G3" s="144"/>
      <c r="H3" s="147"/>
      <c r="I3" s="183"/>
    </row>
    <row r="4" s="128" customFormat="1" ht="18.75" customHeight="1" spans="1:9">
      <c r="A4" s="148">
        <f>'Resumo Med'!A4:E4</f>
        <v>0</v>
      </c>
      <c r="B4" s="145"/>
      <c r="C4" s="141"/>
      <c r="D4" s="141"/>
      <c r="E4" s="142"/>
      <c r="F4" s="146"/>
      <c r="G4" s="144"/>
      <c r="H4" s="147"/>
      <c r="I4" s="183"/>
    </row>
    <row r="5" s="128" customFormat="1" ht="18.75" customHeight="1" spans="1:9">
      <c r="A5" s="149"/>
      <c r="B5" s="150"/>
      <c r="C5" s="151"/>
      <c r="D5" s="151"/>
      <c r="E5" s="152"/>
      <c r="F5" s="146"/>
      <c r="G5" s="144"/>
      <c r="H5" s="147"/>
      <c r="I5" s="183" t="s">
        <v>20</v>
      </c>
    </row>
    <row r="6" s="128" customFormat="1" ht="35.25" customHeight="1" spans="1:9">
      <c r="A6" s="153" t="s">
        <v>2</v>
      </c>
      <c r="B6" s="154" t="s">
        <v>21</v>
      </c>
      <c r="C6" s="155" t="s">
        <v>22</v>
      </c>
      <c r="D6" s="156" t="s">
        <v>23</v>
      </c>
      <c r="E6" s="157" t="s">
        <v>24</v>
      </c>
      <c r="F6" s="156" t="s">
        <v>7</v>
      </c>
      <c r="G6" s="158" t="s">
        <v>25</v>
      </c>
      <c r="H6" s="159" t="s">
        <v>26</v>
      </c>
      <c r="I6" s="185" t="s">
        <v>10</v>
      </c>
    </row>
    <row r="7" ht="13.2" spans="1:9">
      <c r="A7" s="160"/>
      <c r="B7" s="161"/>
      <c r="C7" s="162"/>
      <c r="D7" s="163"/>
      <c r="E7" s="163"/>
      <c r="F7" s="163"/>
      <c r="G7" s="163" t="str">
        <f t="shared" ref="G7:G8" si="0">IF(C7=0,"",IF(AND(D7&lt;&gt;0,E7&lt;&gt;0,F7&lt;&gt;0),C7*D7*E7*F7,IF(AND(D7&lt;&gt;0,E7&lt;&gt;0,F7=0),C7*D7*E7,IF(AND(D7&lt;&gt;0,E7=0,F7&lt;&gt;0),C7*D7*F7,IF(AND(D7&lt;&gt;0,E7=0,F7=0,F7),C7*D7,"CORRIGIR")))))</f>
        <v/>
      </c>
      <c r="H7" s="163"/>
      <c r="I7" s="186"/>
    </row>
    <row r="8" ht="20.1" customHeight="1" spans="1:9">
      <c r="A8" s="164" t="s">
        <v>114</v>
      </c>
      <c r="B8" s="165">
        <f>'Resumo Med'!B27</f>
        <v>0</v>
      </c>
      <c r="C8" s="313"/>
      <c r="D8" s="240"/>
      <c r="E8" s="240"/>
      <c r="F8" s="240"/>
      <c r="G8" s="240" t="str">
        <f t="shared" si="0"/>
        <v/>
      </c>
      <c r="H8" s="240"/>
      <c r="I8" s="320"/>
    </row>
    <row r="9" ht="20.1" customHeight="1" spans="1:9">
      <c r="A9" s="164" t="s">
        <v>115</v>
      </c>
      <c r="B9" s="165" t="s">
        <v>116</v>
      </c>
      <c r="C9" s="313"/>
      <c r="D9" s="240"/>
      <c r="E9" s="240"/>
      <c r="F9" s="240"/>
      <c r="G9" s="240"/>
      <c r="H9" s="240"/>
      <c r="I9" s="320"/>
    </row>
    <row r="10" ht="69" customHeight="1" spans="1:9">
      <c r="A10" s="314" t="s">
        <v>117</v>
      </c>
      <c r="B10" s="191" t="s">
        <v>118</v>
      </c>
      <c r="C10" s="313"/>
      <c r="D10" s="240"/>
      <c r="E10" s="240"/>
      <c r="F10" s="240"/>
      <c r="G10" s="240" t="str">
        <f t="shared" ref="G10" si="1">IF(C10=0,"",IF(AND(D10&lt;&gt;0,E10&lt;&gt;0,F10&lt;&gt;0),C10*D10*E10*F10,IF(AND(D10&lt;&gt;0,E10&lt;&gt;0,F10=0),C10*D10*E10,IF(AND(D10&lt;&gt;0,E10=0,F10&lt;&gt;0),C10*D10*F10,IF(AND(D10&lt;&gt;0,E10=0,F10=0,F10),C10*D10,"CORRIGIR")))))</f>
        <v/>
      </c>
      <c r="H10" s="240"/>
      <c r="I10" s="320"/>
    </row>
    <row r="11" ht="17.1" customHeight="1" spans="1:9">
      <c r="A11" s="235"/>
      <c r="B11" s="315"/>
      <c r="C11" s="162"/>
      <c r="D11" s="163"/>
      <c r="E11" s="163"/>
      <c r="F11" s="163"/>
      <c r="G11" s="163"/>
      <c r="H11" s="163">
        <f>Cap.4抹灰!H11</f>
        <v>380.12</v>
      </c>
      <c r="I11" s="186"/>
    </row>
    <row r="12" ht="17.1" customHeight="1" spans="1:9">
      <c r="A12" s="235"/>
      <c r="B12" s="315"/>
      <c r="C12" s="162"/>
      <c r="D12" s="163"/>
      <c r="E12" s="163"/>
      <c r="F12" s="163"/>
      <c r="G12" s="195"/>
      <c r="H12" s="195"/>
      <c r="I12" s="198" t="s">
        <v>65</v>
      </c>
    </row>
    <row r="13" ht="17.1" customHeight="1" spans="1:9">
      <c r="A13" s="235"/>
      <c r="B13" s="316"/>
      <c r="C13" s="162"/>
      <c r="D13" s="163"/>
      <c r="E13" s="163"/>
      <c r="F13" s="163"/>
      <c r="G13" s="163"/>
      <c r="H13" s="163"/>
      <c r="I13" s="186">
        <f>H11</f>
        <v>380.12</v>
      </c>
    </row>
    <row r="14" ht="5" customHeight="1" spans="1:9">
      <c r="A14" s="235"/>
      <c r="B14" s="316"/>
      <c r="C14" s="162"/>
      <c r="D14" s="163"/>
      <c r="E14" s="163"/>
      <c r="F14" s="163"/>
      <c r="G14" s="163"/>
      <c r="H14" s="163"/>
      <c r="I14" s="186"/>
    </row>
    <row r="15" ht="5" customHeight="1" spans="1:9">
      <c r="A15" s="235"/>
      <c r="B15" s="316"/>
      <c r="C15" s="162"/>
      <c r="D15" s="163"/>
      <c r="E15" s="163"/>
      <c r="F15" s="163"/>
      <c r="G15" s="163"/>
      <c r="H15" s="163"/>
      <c r="I15" s="186"/>
    </row>
    <row r="16" ht="15" customHeight="1" spans="1:9">
      <c r="A16" s="164" t="s">
        <v>119</v>
      </c>
      <c r="B16" s="178" t="s">
        <v>120</v>
      </c>
      <c r="C16" s="162"/>
      <c r="D16" s="163"/>
      <c r="E16" s="163"/>
      <c r="F16" s="163"/>
      <c r="G16" s="163"/>
      <c r="H16" s="163"/>
      <c r="I16" s="186"/>
    </row>
    <row r="17" ht="69" customHeight="1" spans="1:9">
      <c r="A17" s="208" t="s">
        <v>121</v>
      </c>
      <c r="B17" s="191" t="s">
        <v>122</v>
      </c>
      <c r="C17" s="162"/>
      <c r="D17" s="163"/>
      <c r="E17" s="163"/>
      <c r="F17" s="163"/>
      <c r="G17" s="163"/>
      <c r="H17" s="163"/>
      <c r="I17" s="186"/>
    </row>
    <row r="18" ht="17.1" customHeight="1" spans="1:9">
      <c r="A18" s="208"/>
      <c r="B18" s="243"/>
      <c r="C18" s="162"/>
      <c r="D18" s="163"/>
      <c r="E18" s="163"/>
      <c r="F18" s="163"/>
      <c r="G18" s="163"/>
      <c r="H18" s="163">
        <v>409.46</v>
      </c>
      <c r="I18" s="186"/>
    </row>
    <row r="19" ht="17.1" customHeight="1" spans="1:9">
      <c r="A19" s="171"/>
      <c r="B19" s="243"/>
      <c r="C19" s="162"/>
      <c r="D19" s="163"/>
      <c r="E19" s="163"/>
      <c r="F19" s="163"/>
      <c r="G19" s="195"/>
      <c r="H19" s="195"/>
      <c r="I19" s="198" t="s">
        <v>32</v>
      </c>
    </row>
    <row r="20" ht="17.1" customHeight="1" spans="1:9">
      <c r="A20" s="171"/>
      <c r="B20" s="243"/>
      <c r="C20" s="162"/>
      <c r="D20" s="163"/>
      <c r="E20" s="163"/>
      <c r="F20" s="163"/>
      <c r="G20" s="163" t="str">
        <f>IF(C20=0,"",IF(AND(D20&lt;&gt;0,E20&lt;&gt;0,F20&lt;&gt;0),C20*D20*E20*F20,IF(AND(D20&lt;&gt;0,E20&lt;&gt;0,F20=0),C20*D20*E20,IF(AND(D20&lt;&gt;0,E20=0,F20&lt;&gt;0),C20*D20*F20,IF(AND(D20&lt;&gt;0,E20=0,F20=0,F20),C20*D20,"CORRIGIR")))))</f>
        <v/>
      </c>
      <c r="H20" s="163"/>
      <c r="I20" s="186">
        <f>H18</f>
        <v>409.46</v>
      </c>
    </row>
    <row r="21" ht="15.75" customHeight="1" spans="1:9">
      <c r="A21" s="166" t="s">
        <v>123</v>
      </c>
      <c r="B21" s="167" t="s">
        <v>124</v>
      </c>
      <c r="C21" s="162"/>
      <c r="D21" s="163"/>
      <c r="E21" s="163"/>
      <c r="F21" s="163"/>
      <c r="G21" s="163"/>
      <c r="H21" s="163"/>
      <c r="I21" s="186"/>
    </row>
    <row r="22" ht="86" customHeight="1" spans="1:9">
      <c r="A22" s="171" t="s">
        <v>125</v>
      </c>
      <c r="B22" s="191" t="s">
        <v>126</v>
      </c>
      <c r="C22" s="313"/>
      <c r="D22" s="240"/>
      <c r="E22" s="240"/>
      <c r="F22" s="240"/>
      <c r="G22" s="240" t="str">
        <f t="shared" ref="G22" si="2">IF(C22=0,"",IF(AND(D22&lt;&gt;0,E22&lt;&gt;0,F22&lt;&gt;0),C22*D22*E22*F22,IF(AND(D22&lt;&gt;0,E22&lt;&gt;0,F22=0),C22*D22*E22,IF(AND(D22&lt;&gt;0,E22=0,F22&lt;&gt;0),C22*D22*F22,IF(AND(D22&lt;&gt;0,E22=0,F22=0,F22),C22*D22,"CORRIGIR")))))</f>
        <v/>
      </c>
      <c r="H22" s="240"/>
      <c r="I22" s="320"/>
    </row>
    <row r="23" ht="17.1" customHeight="1" spans="1:9">
      <c r="A23" s="317"/>
      <c r="B23" s="267"/>
      <c r="C23" s="162"/>
      <c r="D23" s="163"/>
      <c r="E23" s="163"/>
      <c r="F23" s="163"/>
      <c r="G23" s="163"/>
      <c r="H23" s="163">
        <f>Cap.7!H10</f>
        <v>249.59</v>
      </c>
      <c r="I23" s="186"/>
    </row>
    <row r="24" ht="17.1" customHeight="1" spans="1:9">
      <c r="A24" s="318"/>
      <c r="B24" s="315"/>
      <c r="C24" s="162"/>
      <c r="D24" s="163"/>
      <c r="E24" s="163"/>
      <c r="F24" s="163"/>
      <c r="G24" s="195"/>
      <c r="H24" s="195"/>
      <c r="I24" s="198" t="s">
        <v>65</v>
      </c>
    </row>
    <row r="25" ht="17.1" customHeight="1" spans="2:9">
      <c r="B25" s="316"/>
      <c r="C25" s="162"/>
      <c r="D25" s="163"/>
      <c r="E25" s="163"/>
      <c r="F25" s="163"/>
      <c r="G25" s="163"/>
      <c r="H25" s="163"/>
      <c r="I25" s="186">
        <f>H23</f>
        <v>249.59</v>
      </c>
    </row>
    <row r="26" ht="5" customHeight="1" spans="2:13">
      <c r="B26" s="316"/>
      <c r="C26" s="162"/>
      <c r="D26" s="163"/>
      <c r="E26" s="163"/>
      <c r="F26" s="163"/>
      <c r="G26" s="163"/>
      <c r="H26" s="163"/>
      <c r="I26" s="186"/>
      <c r="M26" s="132"/>
    </row>
    <row r="27" ht="5" customHeight="1" spans="2:9">
      <c r="B27" s="191"/>
      <c r="C27" s="313"/>
      <c r="D27" s="240"/>
      <c r="E27" s="240"/>
      <c r="F27" s="240"/>
      <c r="G27" s="195"/>
      <c r="H27" s="195"/>
      <c r="I27" s="198"/>
    </row>
    <row r="28" ht="5" customHeight="1" spans="2:9">
      <c r="B28" s="267"/>
      <c r="C28" s="162"/>
      <c r="D28" s="163"/>
      <c r="E28" s="163"/>
      <c r="F28" s="163"/>
      <c r="G28" s="163"/>
      <c r="H28" s="163"/>
      <c r="I28" s="186"/>
    </row>
    <row r="29" ht="5" customHeight="1" spans="2:9">
      <c r="B29" s="315"/>
      <c r="C29" s="162"/>
      <c r="D29" s="163"/>
      <c r="E29" s="163"/>
      <c r="F29" s="163"/>
      <c r="G29" s="163"/>
      <c r="H29" s="163"/>
      <c r="I29" s="186"/>
    </row>
    <row r="30" ht="5" customHeight="1" spans="2:9">
      <c r="B30" s="316"/>
      <c r="C30" s="162"/>
      <c r="D30" s="163"/>
      <c r="E30" s="163"/>
      <c r="F30" s="163"/>
      <c r="G30" s="163"/>
      <c r="H30" s="163"/>
      <c r="I30" s="186"/>
    </row>
    <row r="31" ht="5" customHeight="1" spans="2:9">
      <c r="B31" s="316"/>
      <c r="C31" s="162"/>
      <c r="D31" s="163"/>
      <c r="E31" s="163"/>
      <c r="F31" s="163"/>
      <c r="G31" s="163"/>
      <c r="H31" s="163"/>
      <c r="I31" s="186"/>
    </row>
    <row r="32" ht="5" customHeight="1" spans="1:9">
      <c r="A32" s="224"/>
      <c r="B32" s="319"/>
      <c r="C32" s="194"/>
      <c r="D32" s="195"/>
      <c r="E32" s="195"/>
      <c r="F32" s="195"/>
      <c r="G32" s="195"/>
      <c r="H32" s="195"/>
      <c r="I32" s="198"/>
    </row>
  </sheetData>
  <mergeCells count="2">
    <mergeCell ref="A1:E1"/>
    <mergeCell ref="A3:B3"/>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0"/>
  <sheetViews>
    <sheetView showGridLines="0" showZeros="0" workbookViewId="0">
      <pane ySplit="6" topLeftCell="A7" activePane="bottomLeft" state="frozen"/>
      <selection/>
      <selection pane="bottomLeft" activeCell="B10" sqref="B10"/>
    </sheetView>
  </sheetViews>
  <sheetFormatPr defaultColWidth="9.11111111111111" defaultRowHeight="10.2"/>
  <cols>
    <col min="1" max="1" width="6.88888888888889" style="129" customWidth="1"/>
    <col min="2" max="2" width="47.4444444444444" style="130" customWidth="1"/>
    <col min="3" max="3" width="3.44444444444444" style="129" customWidth="1"/>
    <col min="4" max="6" width="9.33333333333333" style="131" customWidth="1"/>
    <col min="7" max="7" width="9.33333333333333"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99"/>
      <c r="C1" s="200"/>
      <c r="D1" s="200"/>
      <c r="E1" s="200"/>
      <c r="F1" s="201"/>
      <c r="G1" s="202"/>
      <c r="H1" s="203"/>
      <c r="I1" s="228"/>
    </row>
    <row r="2" s="128" customFormat="1" ht="18.75" customHeight="1" spans="1:9">
      <c r="A2" s="139" t="e">
        <f>'Resumo Med'!#REF!</f>
        <v>#REF!</v>
      </c>
      <c r="B2" s="140"/>
      <c r="C2" s="141"/>
      <c r="D2" s="141"/>
      <c r="E2" s="142"/>
      <c r="F2" s="204"/>
      <c r="G2" s="205"/>
      <c r="H2" s="203"/>
      <c r="I2" s="229"/>
    </row>
    <row r="3" s="128" customFormat="1" ht="18.75" customHeight="1" spans="1:9">
      <c r="A3" s="145" t="str">
        <f>Cap.9!A3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5"/>
      <c r="C3" s="141"/>
      <c r="D3" s="141"/>
      <c r="E3" s="142"/>
      <c r="F3" s="206"/>
      <c r="G3" s="205"/>
      <c r="H3" s="207"/>
      <c r="I3" s="228"/>
    </row>
    <row r="4" s="128" customFormat="1" ht="18.75" customHeight="1" spans="1:9">
      <c r="A4" s="148">
        <f>'Resumo Med'!A4:E4</f>
        <v>0</v>
      </c>
      <c r="B4" s="145"/>
      <c r="C4" s="141"/>
      <c r="D4" s="141"/>
      <c r="E4" s="142"/>
      <c r="F4" s="206"/>
      <c r="G4" s="205"/>
      <c r="H4" s="207"/>
      <c r="I4" s="228"/>
    </row>
    <row r="5" s="128" customFormat="1" ht="18.75" customHeight="1" spans="1:9">
      <c r="A5" s="145"/>
      <c r="B5" s="140"/>
      <c r="C5" s="141"/>
      <c r="D5" s="141"/>
      <c r="E5" s="142"/>
      <c r="F5" s="206"/>
      <c r="G5" s="205"/>
      <c r="H5" s="207"/>
      <c r="I5" s="228" t="s">
        <v>20</v>
      </c>
    </row>
    <row r="6" s="128" customFormat="1" ht="35.25" customHeight="1" spans="1:9">
      <c r="A6" s="153" t="s">
        <v>2</v>
      </c>
      <c r="B6" s="154" t="s">
        <v>21</v>
      </c>
      <c r="C6" s="155" t="s">
        <v>22</v>
      </c>
      <c r="D6" s="156" t="s">
        <v>23</v>
      </c>
      <c r="E6" s="157" t="s">
        <v>24</v>
      </c>
      <c r="F6" s="156" t="s">
        <v>7</v>
      </c>
      <c r="G6" s="158" t="s">
        <v>25</v>
      </c>
      <c r="H6" s="159" t="s">
        <v>26</v>
      </c>
      <c r="I6" s="185" t="s">
        <v>10</v>
      </c>
    </row>
    <row r="7" ht="13.2" spans="1:9">
      <c r="A7" s="160"/>
      <c r="B7" s="161"/>
      <c r="C7" s="162"/>
      <c r="D7" s="163"/>
      <c r="E7" s="163"/>
      <c r="F7" s="163"/>
      <c r="G7" s="163" t="str">
        <f>IF(C7=0,"",IF(AND(D7&lt;&gt;0,E7&lt;&gt;0,F7&lt;&gt;0),C7*D7*E7*F7,IF(AND(D7&lt;&gt;0,E7&lt;&gt;0,F7=0),C7*D7*E7,IF(AND(D7&lt;&gt;0,E7=0,F7&lt;&gt;0),C7*D7*F7,IF(AND(D7&lt;&gt;0,E7=0,F7=0,F7),C7*D7,"CORRIGIR")))))</f>
        <v/>
      </c>
      <c r="H7" s="163"/>
      <c r="I7" s="186"/>
    </row>
    <row r="8" ht="13.2" spans="1:9">
      <c r="A8" s="164" t="s">
        <v>127</v>
      </c>
      <c r="B8" s="165">
        <f>'Resumo Med'!B29</f>
        <v>0</v>
      </c>
      <c r="C8" s="162"/>
      <c r="D8" s="163"/>
      <c r="E8" s="163"/>
      <c r="F8" s="163"/>
      <c r="G8" s="163" t="str">
        <f>IF(C8=0,"",IF(AND(D8&lt;&gt;0,E8&lt;&gt;0,F8&lt;&gt;0),C8*D8*E8*F8,IF(AND(D8&lt;&gt;0,E8&lt;&gt;0,F8=0),C8*D8*E8,IF(AND(D8&lt;&gt;0,E8=0,F8&lt;&gt;0),C8*D8*F8,IF(AND(D8&lt;&gt;0,E8=0,F8=0,F8),C8*D8,"CORRIGIR")))))</f>
        <v/>
      </c>
      <c r="H8" s="163"/>
      <c r="I8" s="186"/>
    </row>
    <row r="9" ht="13.2" spans="1:10">
      <c r="A9" s="262"/>
      <c r="B9" s="263" t="s">
        <v>128</v>
      </c>
      <c r="C9" s="264"/>
      <c r="D9" s="265"/>
      <c r="E9" s="265"/>
      <c r="F9" s="265"/>
      <c r="G9" s="265"/>
      <c r="H9" s="265"/>
      <c r="I9" s="246"/>
      <c r="J9" s="301"/>
    </row>
    <row r="10" ht="83" customHeight="1" spans="1:10">
      <c r="A10" s="266" t="s">
        <v>129</v>
      </c>
      <c r="B10" s="172" t="s">
        <v>130</v>
      </c>
      <c r="C10" s="264"/>
      <c r="D10" s="265">
        <v>14.09</v>
      </c>
      <c r="E10" s="265">
        <v>0.05</v>
      </c>
      <c r="F10" s="265">
        <v>0.08</v>
      </c>
      <c r="G10" s="265" t="str">
        <f>IF(C10=0,"",IF(AND(D10&lt;&gt;0,E10&lt;&gt;0,F10&lt;&gt;0),C10*D10*E10*F10,IF(AND(D10&lt;&gt;0,E10&lt;&gt;0,F10=0),C10*D10*E10,IF(AND(D10&lt;&gt;0,E10=0,F10&lt;&gt;0),C10*D10*F10,IF(AND(D10&lt;&gt;0,E10=0,F10=0,F10),C10*D10,"CORRIGIR")))))</f>
        <v/>
      </c>
      <c r="H10" s="265"/>
      <c r="I10" s="246"/>
      <c r="J10" s="301"/>
    </row>
    <row r="11" ht="18" customHeight="1" spans="1:10">
      <c r="A11" s="266"/>
      <c r="B11" s="267"/>
      <c r="C11" s="264"/>
      <c r="D11" s="265"/>
      <c r="E11" s="265"/>
      <c r="F11" s="265"/>
      <c r="G11" s="265"/>
      <c r="H11" s="265">
        <v>153.04</v>
      </c>
      <c r="I11" s="246"/>
      <c r="J11" s="301"/>
    </row>
    <row r="12" ht="15" customHeight="1" spans="1:10">
      <c r="A12" s="268"/>
      <c r="B12" s="269"/>
      <c r="C12" s="237"/>
      <c r="D12" s="238"/>
      <c r="E12" s="238"/>
      <c r="F12" s="238"/>
      <c r="G12" s="238"/>
      <c r="H12" s="238"/>
      <c r="I12" s="302" t="s">
        <v>131</v>
      </c>
      <c r="J12" s="301"/>
    </row>
    <row r="13" ht="15" customHeight="1" spans="1:10">
      <c r="A13" s="268"/>
      <c r="B13" s="239"/>
      <c r="C13" s="237"/>
      <c r="D13" s="238"/>
      <c r="E13" s="238"/>
      <c r="F13" s="238"/>
      <c r="G13" s="270"/>
      <c r="H13" s="270"/>
      <c r="I13" s="303">
        <f>H11</f>
        <v>153.04</v>
      </c>
      <c r="J13" s="301"/>
    </row>
    <row r="14" ht="5" customHeight="1" spans="1:10">
      <c r="A14" s="266"/>
      <c r="B14" s="172"/>
      <c r="C14" s="264"/>
      <c r="D14" s="265"/>
      <c r="E14" s="265"/>
      <c r="F14" s="265"/>
      <c r="G14" s="265"/>
      <c r="H14" s="265"/>
      <c r="I14" s="246"/>
      <c r="J14" s="301"/>
    </row>
    <row r="15" ht="5" customHeight="1" spans="1:10">
      <c r="A15" s="268"/>
      <c r="B15" s="271"/>
      <c r="C15" s="237"/>
      <c r="D15" s="238"/>
      <c r="E15" s="238"/>
      <c r="F15" s="238"/>
      <c r="G15" s="238"/>
      <c r="H15" s="238"/>
      <c r="I15" s="302"/>
      <c r="J15" s="301"/>
    </row>
    <row r="16" ht="5" customHeight="1" spans="1:10">
      <c r="A16" s="268"/>
      <c r="B16" s="239"/>
      <c r="C16" s="237"/>
      <c r="D16" s="238"/>
      <c r="E16" s="238"/>
      <c r="F16" s="238"/>
      <c r="G16" s="238"/>
      <c r="H16" s="238"/>
      <c r="I16" s="302"/>
      <c r="J16" s="301"/>
    </row>
    <row r="17" ht="5" customHeight="1" spans="1:10">
      <c r="A17" s="268"/>
      <c r="B17" s="239"/>
      <c r="C17" s="237"/>
      <c r="D17" s="238"/>
      <c r="E17" s="238"/>
      <c r="F17" s="238"/>
      <c r="G17" s="238"/>
      <c r="H17" s="238"/>
      <c r="I17" s="302"/>
      <c r="J17" s="301"/>
    </row>
    <row r="18" ht="5" customHeight="1" spans="1:10">
      <c r="A18" s="268"/>
      <c r="B18" s="172"/>
      <c r="C18" s="264"/>
      <c r="D18" s="265"/>
      <c r="E18" s="265"/>
      <c r="F18" s="265"/>
      <c r="G18" s="265"/>
      <c r="H18" s="265"/>
      <c r="I18" s="246"/>
      <c r="J18" s="301"/>
    </row>
    <row r="19" ht="5" customHeight="1" spans="1:10">
      <c r="A19" s="268"/>
      <c r="B19" s="271"/>
      <c r="C19" s="237"/>
      <c r="D19" s="238"/>
      <c r="E19" s="238"/>
      <c r="F19" s="238"/>
      <c r="G19" s="238"/>
      <c r="H19" s="238"/>
      <c r="I19" s="302"/>
      <c r="J19" s="301"/>
    </row>
    <row r="20" ht="5" customHeight="1" spans="1:10">
      <c r="A20" s="268"/>
      <c r="B20" s="239"/>
      <c r="C20" s="237"/>
      <c r="D20" s="238"/>
      <c r="E20" s="238"/>
      <c r="F20" s="238"/>
      <c r="G20" s="238"/>
      <c r="H20" s="238"/>
      <c r="I20" s="302"/>
      <c r="J20" s="301"/>
    </row>
    <row r="21" ht="5" customHeight="1" spans="1:10">
      <c r="A21" s="268"/>
      <c r="B21" s="239"/>
      <c r="C21" s="237"/>
      <c r="D21" s="238"/>
      <c r="E21" s="238"/>
      <c r="F21" s="238"/>
      <c r="G21" s="238"/>
      <c r="H21" s="238"/>
      <c r="I21" s="302"/>
      <c r="J21" s="301"/>
    </row>
    <row r="22" ht="5" customHeight="1" spans="1:10">
      <c r="A22" s="268"/>
      <c r="B22" s="172"/>
      <c r="C22" s="264"/>
      <c r="D22" s="265"/>
      <c r="E22" s="265"/>
      <c r="F22" s="265"/>
      <c r="G22" s="265"/>
      <c r="H22" s="265"/>
      <c r="I22" s="246"/>
      <c r="J22" s="301"/>
    </row>
    <row r="23" ht="5" customHeight="1" spans="1:10">
      <c r="A23" s="268"/>
      <c r="B23" s="271"/>
      <c r="C23" s="264"/>
      <c r="D23" s="265"/>
      <c r="E23" s="265"/>
      <c r="F23" s="265"/>
      <c r="G23" s="265"/>
      <c r="H23" s="272"/>
      <c r="I23" s="246"/>
      <c r="J23" s="301"/>
    </row>
    <row r="24" ht="5" customHeight="1" spans="1:10">
      <c r="A24" s="268"/>
      <c r="B24" s="271"/>
      <c r="C24" s="237"/>
      <c r="D24" s="238"/>
      <c r="E24" s="238"/>
      <c r="F24" s="238"/>
      <c r="G24" s="238"/>
      <c r="H24" s="273"/>
      <c r="I24" s="302"/>
      <c r="J24" s="301"/>
    </row>
    <row r="25" ht="5" customHeight="1" spans="1:10">
      <c r="A25" s="268"/>
      <c r="B25" s="239"/>
      <c r="C25" s="237"/>
      <c r="D25" s="238"/>
      <c r="E25" s="238"/>
      <c r="F25" s="238"/>
      <c r="G25" s="238"/>
      <c r="H25" s="238"/>
      <c r="I25" s="302"/>
      <c r="J25" s="301"/>
    </row>
    <row r="26" ht="5" customHeight="1" spans="1:10">
      <c r="A26" s="268"/>
      <c r="B26" s="239"/>
      <c r="C26" s="237"/>
      <c r="D26" s="238"/>
      <c r="E26" s="238"/>
      <c r="F26" s="238"/>
      <c r="G26" s="238"/>
      <c r="H26" s="238"/>
      <c r="I26" s="302"/>
      <c r="J26" s="301"/>
    </row>
    <row r="27" ht="5" customHeight="1" spans="1:10">
      <c r="A27" s="268"/>
      <c r="B27" s="239"/>
      <c r="C27" s="237"/>
      <c r="D27" s="238"/>
      <c r="E27" s="238"/>
      <c r="F27" s="238"/>
      <c r="G27" s="238"/>
      <c r="H27" s="238"/>
      <c r="I27" s="302"/>
      <c r="J27" s="301"/>
    </row>
    <row r="28" ht="5" customHeight="1" spans="1:10">
      <c r="A28" s="239"/>
      <c r="B28" s="264"/>
      <c r="C28" s="265"/>
      <c r="D28" s="265"/>
      <c r="E28" s="265"/>
      <c r="F28" s="265"/>
      <c r="G28" s="265"/>
      <c r="H28" s="246"/>
      <c r="I28" s="304"/>
      <c r="J28" s="301"/>
    </row>
    <row r="29" ht="5" customHeight="1" spans="1:10">
      <c r="A29" s="239"/>
      <c r="B29" s="264"/>
      <c r="C29" s="265"/>
      <c r="D29" s="265"/>
      <c r="E29" s="265"/>
      <c r="F29" s="265"/>
      <c r="G29" s="265"/>
      <c r="H29" s="246"/>
      <c r="I29" s="304"/>
      <c r="J29" s="301"/>
    </row>
    <row r="30" ht="5" customHeight="1" spans="1:10">
      <c r="A30" s="239"/>
      <c r="B30" s="264"/>
      <c r="C30" s="265"/>
      <c r="D30" s="265"/>
      <c r="E30" s="265"/>
      <c r="F30" s="265"/>
      <c r="G30" s="265"/>
      <c r="H30" s="246"/>
      <c r="I30" s="304"/>
      <c r="J30" s="301"/>
    </row>
    <row r="31" ht="5" customHeight="1" spans="1:10">
      <c r="A31" s="274"/>
      <c r="B31" s="275"/>
      <c r="C31" s="276"/>
      <c r="D31" s="276"/>
      <c r="E31" s="276"/>
      <c r="F31" s="276"/>
      <c r="G31" s="276"/>
      <c r="H31" s="277"/>
      <c r="I31" s="305"/>
      <c r="J31" s="301"/>
    </row>
    <row r="32" spans="1:10">
      <c r="A32" s="278"/>
      <c r="B32" s="269"/>
      <c r="C32" s="278"/>
      <c r="D32" s="279"/>
      <c r="E32" s="279"/>
      <c r="F32" s="279"/>
      <c r="G32" s="280"/>
      <c r="H32" s="279"/>
      <c r="I32" s="306"/>
      <c r="J32" s="301"/>
    </row>
    <row r="33" spans="1:10">
      <c r="A33" s="278"/>
      <c r="B33" s="269"/>
      <c r="C33" s="278"/>
      <c r="D33" s="281"/>
      <c r="E33" s="281"/>
      <c r="F33" s="281"/>
      <c r="G33" s="280"/>
      <c r="H33" s="279"/>
      <c r="I33" s="306"/>
      <c r="J33" s="301"/>
    </row>
    <row r="34" spans="1:10">
      <c r="A34" s="278"/>
      <c r="B34" s="269"/>
      <c r="C34" s="278"/>
      <c r="D34" s="281"/>
      <c r="E34" s="282"/>
      <c r="F34" s="283"/>
      <c r="G34" s="280"/>
      <c r="H34" s="284"/>
      <c r="I34" s="306"/>
      <c r="J34" s="301"/>
    </row>
    <row r="35" spans="1:10">
      <c r="A35" s="278"/>
      <c r="B35" s="269"/>
      <c r="C35" s="278"/>
      <c r="D35" s="281"/>
      <c r="E35" s="285"/>
      <c r="F35" s="283"/>
      <c r="G35" s="280"/>
      <c r="H35" s="284"/>
      <c r="I35" s="306"/>
      <c r="J35" s="301"/>
    </row>
    <row r="36" spans="1:10">
      <c r="A36" s="278"/>
      <c r="B36" s="269"/>
      <c r="C36" s="278"/>
      <c r="D36" s="281"/>
      <c r="E36" s="285"/>
      <c r="F36" s="283"/>
      <c r="G36" s="280"/>
      <c r="H36" s="284"/>
      <c r="I36" s="306"/>
      <c r="J36" s="301"/>
    </row>
    <row r="37" spans="1:10">
      <c r="A37" s="278"/>
      <c r="B37" s="269"/>
      <c r="C37" s="278"/>
      <c r="D37" s="281"/>
      <c r="E37" s="285"/>
      <c r="F37" s="283"/>
      <c r="G37" s="280"/>
      <c r="H37" s="284"/>
      <c r="I37" s="306"/>
      <c r="J37" s="301"/>
    </row>
    <row r="38" spans="1:10">
      <c r="A38" s="278"/>
      <c r="B38" s="269"/>
      <c r="C38" s="278"/>
      <c r="D38" s="281"/>
      <c r="E38" s="285"/>
      <c r="F38" s="283"/>
      <c r="G38" s="280"/>
      <c r="H38" s="284"/>
      <c r="I38" s="306"/>
      <c r="J38" s="301"/>
    </row>
    <row r="39" spans="1:10">
      <c r="A39" s="278"/>
      <c r="B39" s="269"/>
      <c r="C39" s="278"/>
      <c r="D39" s="281"/>
      <c r="E39" s="285"/>
      <c r="F39" s="283"/>
      <c r="G39" s="280"/>
      <c r="H39" s="284"/>
      <c r="I39" s="306"/>
      <c r="J39" s="301"/>
    </row>
    <row r="40" spans="1:10">
      <c r="A40" s="278"/>
      <c r="B40" s="269"/>
      <c r="C40" s="278"/>
      <c r="D40" s="281"/>
      <c r="E40" s="285"/>
      <c r="F40" s="283"/>
      <c r="G40" s="280"/>
      <c r="H40" s="284"/>
      <c r="I40" s="306"/>
      <c r="J40" s="301"/>
    </row>
    <row r="41" spans="1:10">
      <c r="A41" s="278"/>
      <c r="B41" s="269"/>
      <c r="C41" s="278"/>
      <c r="D41" s="281"/>
      <c r="E41" s="285"/>
      <c r="F41" s="283"/>
      <c r="G41" s="280"/>
      <c r="H41" s="284"/>
      <c r="I41" s="306"/>
      <c r="J41" s="301"/>
    </row>
    <row r="42" spans="1:10">
      <c r="A42" s="278"/>
      <c r="B42" s="269"/>
      <c r="C42" s="278"/>
      <c r="D42" s="281"/>
      <c r="E42" s="285"/>
      <c r="F42" s="283"/>
      <c r="G42" s="280"/>
      <c r="H42" s="284"/>
      <c r="I42" s="306"/>
      <c r="J42" s="301"/>
    </row>
    <row r="43" spans="1:10">
      <c r="A43" s="278"/>
      <c r="B43" s="269"/>
      <c r="C43" s="278"/>
      <c r="D43" s="281"/>
      <c r="E43" s="285"/>
      <c r="F43" s="286"/>
      <c r="G43" s="280"/>
      <c r="H43" s="284"/>
      <c r="I43" s="306"/>
      <c r="J43" s="301"/>
    </row>
    <row r="44" spans="1:10">
      <c r="A44" s="278"/>
      <c r="B44" s="269"/>
      <c r="C44" s="287"/>
      <c r="D44" s="281"/>
      <c r="E44" s="285"/>
      <c r="F44" s="288"/>
      <c r="G44" s="289"/>
      <c r="H44" s="288"/>
      <c r="I44" s="307"/>
      <c r="J44" s="308"/>
    </row>
    <row r="45" spans="1:10">
      <c r="A45" s="278"/>
      <c r="B45" s="269"/>
      <c r="C45" s="287"/>
      <c r="D45" s="281"/>
      <c r="E45" s="285"/>
      <c r="F45" s="288"/>
      <c r="G45" s="289"/>
      <c r="H45" s="288"/>
      <c r="I45" s="307"/>
      <c r="J45" s="308"/>
    </row>
    <row r="46" spans="1:10">
      <c r="A46" s="278"/>
      <c r="B46" s="269"/>
      <c r="C46" s="287"/>
      <c r="D46" s="281"/>
      <c r="E46" s="285"/>
      <c r="F46" s="288"/>
      <c r="G46" s="289"/>
      <c r="H46" s="288"/>
      <c r="I46" s="307"/>
      <c r="J46" s="308"/>
    </row>
    <row r="47" spans="1:10">
      <c r="A47" s="278"/>
      <c r="B47" s="269"/>
      <c r="C47" s="287"/>
      <c r="D47" s="281"/>
      <c r="E47" s="285"/>
      <c r="F47" s="288"/>
      <c r="G47" s="289"/>
      <c r="H47" s="288"/>
      <c r="I47" s="307"/>
      <c r="J47" s="308"/>
    </row>
    <row r="48" spans="1:10">
      <c r="A48" s="278"/>
      <c r="B48" s="269"/>
      <c r="C48" s="287"/>
      <c r="D48" s="281"/>
      <c r="E48" s="285"/>
      <c r="F48" s="288"/>
      <c r="G48" s="289"/>
      <c r="H48" s="290"/>
      <c r="I48" s="288"/>
      <c r="J48" s="308"/>
    </row>
    <row r="49" spans="1:10">
      <c r="A49" s="278"/>
      <c r="B49" s="269"/>
      <c r="C49" s="287"/>
      <c r="D49" s="281"/>
      <c r="E49" s="285"/>
      <c r="F49" s="288"/>
      <c r="G49" s="289"/>
      <c r="H49" s="291"/>
      <c r="I49" s="288"/>
      <c r="J49" s="308"/>
    </row>
    <row r="50" spans="1:10">
      <c r="A50" s="278"/>
      <c r="B50" s="269"/>
      <c r="C50" s="287"/>
      <c r="D50" s="281"/>
      <c r="E50" s="285"/>
      <c r="F50" s="288"/>
      <c r="G50" s="289"/>
      <c r="H50" s="291"/>
      <c r="I50" s="292"/>
      <c r="J50" s="308"/>
    </row>
    <row r="51" spans="1:10">
      <c r="A51" s="278"/>
      <c r="B51" s="269"/>
      <c r="C51" s="287"/>
      <c r="D51" s="281"/>
      <c r="E51" s="285"/>
      <c r="F51" s="288"/>
      <c r="G51" s="289"/>
      <c r="H51" s="291"/>
      <c r="I51" s="288"/>
      <c r="J51" s="308"/>
    </row>
    <row r="52" spans="1:10">
      <c r="A52" s="278"/>
      <c r="B52" s="269"/>
      <c r="C52" s="287"/>
      <c r="D52" s="281"/>
      <c r="E52" s="285"/>
      <c r="F52" s="288"/>
      <c r="G52" s="289"/>
      <c r="H52" s="291"/>
      <c r="I52" s="288"/>
      <c r="J52" s="308"/>
    </row>
    <row r="53" spans="1:10">
      <c r="A53" s="278"/>
      <c r="B53" s="269"/>
      <c r="C53" s="287"/>
      <c r="D53" s="281"/>
      <c r="E53" s="285"/>
      <c r="F53" s="292"/>
      <c r="G53" s="289"/>
      <c r="H53" s="291"/>
      <c r="I53" s="292"/>
      <c r="J53" s="308"/>
    </row>
    <row r="54" spans="1:10">
      <c r="A54" s="278"/>
      <c r="B54" s="269"/>
      <c r="C54" s="287"/>
      <c r="D54" s="281"/>
      <c r="E54" s="285"/>
      <c r="F54" s="293"/>
      <c r="G54" s="294"/>
      <c r="H54" s="295"/>
      <c r="I54" s="293"/>
      <c r="J54" s="308"/>
    </row>
    <row r="55" spans="1:10">
      <c r="A55" s="278"/>
      <c r="B55" s="269"/>
      <c r="C55" s="287"/>
      <c r="D55" s="296"/>
      <c r="E55" s="296"/>
      <c r="F55" s="297"/>
      <c r="G55" s="294"/>
      <c r="H55" s="296"/>
      <c r="I55" s="309"/>
      <c r="J55" s="308"/>
    </row>
    <row r="56" spans="1:10">
      <c r="A56" s="278"/>
      <c r="B56" s="269"/>
      <c r="C56" s="287"/>
      <c r="D56" s="296"/>
      <c r="E56" s="296"/>
      <c r="F56" s="297"/>
      <c r="G56" s="294"/>
      <c r="H56" s="296"/>
      <c r="I56" s="309"/>
      <c r="J56" s="308"/>
    </row>
    <row r="57" spans="1:10">
      <c r="A57" s="278"/>
      <c r="B57" s="269"/>
      <c r="C57" s="287"/>
      <c r="D57" s="296"/>
      <c r="E57" s="298"/>
      <c r="F57" s="299"/>
      <c r="G57" s="294"/>
      <c r="H57" s="298"/>
      <c r="I57" s="310"/>
      <c r="J57" s="308"/>
    </row>
    <row r="58" spans="1:10">
      <c r="A58" s="278"/>
      <c r="B58" s="269"/>
      <c r="C58" s="287"/>
      <c r="D58" s="296"/>
      <c r="E58" s="295"/>
      <c r="F58" s="299"/>
      <c r="G58" s="294"/>
      <c r="H58" s="300"/>
      <c r="I58" s="310"/>
      <c r="J58" s="308"/>
    </row>
    <row r="59" spans="1:10">
      <c r="A59" s="278"/>
      <c r="B59" s="269"/>
      <c r="C59" s="287"/>
      <c r="D59" s="296"/>
      <c r="E59" s="295"/>
      <c r="F59" s="299"/>
      <c r="G59" s="294"/>
      <c r="H59" s="300"/>
      <c r="I59" s="310"/>
      <c r="J59" s="308"/>
    </row>
    <row r="60" spans="1:10">
      <c r="A60" s="278"/>
      <c r="B60" s="269"/>
      <c r="C60" s="287"/>
      <c r="D60" s="296"/>
      <c r="E60" s="295"/>
      <c r="F60" s="299"/>
      <c r="G60" s="294"/>
      <c r="H60" s="300"/>
      <c r="I60" s="310"/>
      <c r="J60" s="308"/>
    </row>
    <row r="61" spans="1:10">
      <c r="A61" s="278"/>
      <c r="B61" s="269"/>
      <c r="C61" s="287"/>
      <c r="D61" s="296"/>
      <c r="E61" s="295"/>
      <c r="F61" s="299"/>
      <c r="G61" s="294"/>
      <c r="H61" s="300"/>
      <c r="I61" s="310"/>
      <c r="J61" s="308"/>
    </row>
    <row r="62" spans="1:10">
      <c r="A62" s="278"/>
      <c r="B62" s="269"/>
      <c r="C62" s="287"/>
      <c r="D62" s="296"/>
      <c r="E62" s="295"/>
      <c r="F62" s="299"/>
      <c r="G62" s="294"/>
      <c r="H62" s="300"/>
      <c r="I62" s="310"/>
      <c r="J62" s="308"/>
    </row>
    <row r="63" spans="1:10">
      <c r="A63" s="278"/>
      <c r="B63" s="269"/>
      <c r="C63" s="287"/>
      <c r="D63" s="296"/>
      <c r="E63" s="295"/>
      <c r="F63" s="299"/>
      <c r="G63" s="294"/>
      <c r="H63" s="300"/>
      <c r="I63" s="310"/>
      <c r="J63" s="308"/>
    </row>
    <row r="64" spans="1:10">
      <c r="A64" s="278"/>
      <c r="B64" s="269"/>
      <c r="C64" s="287"/>
      <c r="D64" s="296"/>
      <c r="E64" s="295"/>
      <c r="F64" s="299"/>
      <c r="G64" s="294"/>
      <c r="H64" s="300"/>
      <c r="I64" s="310"/>
      <c r="J64" s="308"/>
    </row>
    <row r="65" spans="1:10">
      <c r="A65" s="278"/>
      <c r="B65" s="269"/>
      <c r="C65" s="287"/>
      <c r="D65" s="296"/>
      <c r="E65" s="295"/>
      <c r="F65" s="299"/>
      <c r="G65" s="294"/>
      <c r="H65" s="300"/>
      <c r="I65" s="311"/>
      <c r="J65" s="308"/>
    </row>
    <row r="66" spans="1:10">
      <c r="A66" s="278"/>
      <c r="B66" s="269"/>
      <c r="C66" s="287"/>
      <c r="D66" s="296"/>
      <c r="E66" s="295"/>
      <c r="F66" s="293"/>
      <c r="G66" s="294"/>
      <c r="H66" s="300"/>
      <c r="I66" s="310"/>
      <c r="J66" s="308"/>
    </row>
    <row r="67" spans="1:10">
      <c r="A67" s="278"/>
      <c r="B67" s="269"/>
      <c r="C67" s="287"/>
      <c r="D67" s="296"/>
      <c r="E67" s="295"/>
      <c r="F67" s="297"/>
      <c r="G67" s="294"/>
      <c r="H67" s="300"/>
      <c r="I67" s="310"/>
      <c r="J67" s="308"/>
    </row>
    <row r="68" spans="1:10">
      <c r="A68" s="278"/>
      <c r="B68" s="269"/>
      <c r="C68" s="287"/>
      <c r="D68" s="296"/>
      <c r="E68" s="295"/>
      <c r="F68" s="297"/>
      <c r="G68" s="294"/>
      <c r="H68" s="300"/>
      <c r="I68" s="310"/>
      <c r="J68" s="308"/>
    </row>
    <row r="69" spans="1:10">
      <c r="A69" s="278"/>
      <c r="B69" s="269"/>
      <c r="C69" s="287"/>
      <c r="D69" s="296"/>
      <c r="E69" s="295"/>
      <c r="F69" s="297"/>
      <c r="G69" s="294"/>
      <c r="H69" s="300"/>
      <c r="I69" s="310"/>
      <c r="J69" s="308"/>
    </row>
    <row r="70" spans="1:10">
      <c r="A70" s="278"/>
      <c r="B70" s="269"/>
      <c r="C70" s="287"/>
      <c r="D70" s="296"/>
      <c r="E70" s="295"/>
      <c r="F70" s="297"/>
      <c r="G70" s="294"/>
      <c r="H70" s="300"/>
      <c r="I70" s="310"/>
      <c r="J70" s="308"/>
    </row>
    <row r="71" spans="1:10">
      <c r="A71" s="278"/>
      <c r="B71" s="269"/>
      <c r="C71" s="287"/>
      <c r="D71" s="296"/>
      <c r="E71" s="295"/>
      <c r="F71" s="297"/>
      <c r="G71" s="294"/>
      <c r="H71" s="300"/>
      <c r="I71" s="310"/>
      <c r="J71" s="308"/>
    </row>
    <row r="72" spans="1:10">
      <c r="A72" s="278"/>
      <c r="B72" s="269"/>
      <c r="C72" s="287"/>
      <c r="D72" s="296"/>
      <c r="E72" s="295"/>
      <c r="F72" s="297"/>
      <c r="G72" s="294"/>
      <c r="H72" s="300"/>
      <c r="I72" s="310"/>
      <c r="J72" s="308"/>
    </row>
    <row r="73" spans="1:10">
      <c r="A73" s="278"/>
      <c r="B73" s="269"/>
      <c r="C73" s="287"/>
      <c r="D73" s="296"/>
      <c r="E73" s="295"/>
      <c r="F73" s="297"/>
      <c r="G73" s="294"/>
      <c r="H73" s="300"/>
      <c r="I73" s="310"/>
      <c r="J73" s="308"/>
    </row>
    <row r="74" spans="1:10">
      <c r="A74" s="278"/>
      <c r="B74" s="269"/>
      <c r="C74" s="287"/>
      <c r="D74" s="296"/>
      <c r="E74" s="295"/>
      <c r="F74" s="297"/>
      <c r="G74" s="294"/>
      <c r="H74" s="300"/>
      <c r="I74" s="310"/>
      <c r="J74" s="308"/>
    </row>
    <row r="75" spans="1:10">
      <c r="A75" s="278"/>
      <c r="B75" s="269"/>
      <c r="C75" s="287"/>
      <c r="D75" s="296"/>
      <c r="E75" s="295"/>
      <c r="F75" s="297"/>
      <c r="G75" s="294"/>
      <c r="H75" s="300"/>
      <c r="I75" s="310"/>
      <c r="J75" s="308"/>
    </row>
    <row r="76" spans="1:10">
      <c r="A76" s="278"/>
      <c r="B76" s="269"/>
      <c r="C76" s="287"/>
      <c r="D76" s="296"/>
      <c r="E76" s="295"/>
      <c r="F76" s="293"/>
      <c r="G76" s="294"/>
      <c r="H76" s="300"/>
      <c r="I76" s="311"/>
      <c r="J76" s="308"/>
    </row>
    <row r="77" spans="1:10">
      <c r="A77" s="278"/>
      <c r="B77" s="269"/>
      <c r="C77" s="287"/>
      <c r="D77" s="296"/>
      <c r="E77" s="295"/>
      <c r="F77" s="293"/>
      <c r="G77" s="294"/>
      <c r="H77" s="300"/>
      <c r="I77" s="310"/>
      <c r="J77" s="308"/>
    </row>
    <row r="78" spans="1:10">
      <c r="A78" s="278"/>
      <c r="B78" s="269"/>
      <c r="C78" s="287"/>
      <c r="D78" s="296"/>
      <c r="E78" s="296"/>
      <c r="F78" s="296"/>
      <c r="G78" s="294"/>
      <c r="H78" s="300"/>
      <c r="I78" s="310"/>
      <c r="J78" s="308"/>
    </row>
    <row r="79" spans="1:10">
      <c r="A79" s="278"/>
      <c r="B79" s="269"/>
      <c r="C79" s="287"/>
      <c r="D79" s="296"/>
      <c r="E79" s="296"/>
      <c r="F79" s="296"/>
      <c r="G79" s="294"/>
      <c r="H79" s="300"/>
      <c r="I79" s="310"/>
      <c r="J79" s="308"/>
    </row>
    <row r="80" spans="1:10">
      <c r="A80" s="278"/>
      <c r="B80" s="269"/>
      <c r="C80" s="287"/>
      <c r="D80" s="296"/>
      <c r="E80" s="296"/>
      <c r="F80" s="296"/>
      <c r="G80" s="294"/>
      <c r="H80" s="300"/>
      <c r="I80" s="310"/>
      <c r="J80" s="308"/>
    </row>
    <row r="81" spans="1:10">
      <c r="A81" s="278"/>
      <c r="B81" s="269"/>
      <c r="C81" s="287"/>
      <c r="D81" s="296"/>
      <c r="E81" s="296"/>
      <c r="F81" s="296"/>
      <c r="G81" s="294"/>
      <c r="H81" s="300"/>
      <c r="I81" s="311"/>
      <c r="J81" s="308"/>
    </row>
    <row r="82" spans="1:10">
      <c r="A82" s="278"/>
      <c r="B82" s="269"/>
      <c r="C82" s="287"/>
      <c r="D82" s="296"/>
      <c r="E82" s="296"/>
      <c r="F82" s="296"/>
      <c r="G82" s="294"/>
      <c r="H82" s="295"/>
      <c r="I82" s="293"/>
      <c r="J82" s="308"/>
    </row>
    <row r="83" spans="1:10">
      <c r="A83" s="278"/>
      <c r="B83" s="269"/>
      <c r="C83" s="278"/>
      <c r="D83" s="279"/>
      <c r="E83" s="279"/>
      <c r="F83" s="279"/>
      <c r="G83" s="280"/>
      <c r="H83" s="279"/>
      <c r="I83" s="312"/>
      <c r="J83" s="301"/>
    </row>
    <row r="84" spans="1:10">
      <c r="A84" s="278"/>
      <c r="B84" s="269"/>
      <c r="C84" s="278"/>
      <c r="D84" s="279"/>
      <c r="E84" s="279"/>
      <c r="F84" s="279"/>
      <c r="G84" s="280"/>
      <c r="H84" s="279"/>
      <c r="I84" s="312"/>
      <c r="J84" s="301"/>
    </row>
    <row r="85" spans="1:10">
      <c r="A85" s="278"/>
      <c r="B85" s="269"/>
      <c r="C85" s="278"/>
      <c r="D85" s="279"/>
      <c r="E85" s="279"/>
      <c r="F85" s="279"/>
      <c r="G85" s="280"/>
      <c r="H85" s="279"/>
      <c r="I85" s="312"/>
      <c r="J85" s="301"/>
    </row>
    <row r="86" spans="1:10">
      <c r="A86" s="278"/>
      <c r="B86" s="269"/>
      <c r="C86" s="278"/>
      <c r="D86" s="279"/>
      <c r="E86" s="279"/>
      <c r="F86" s="279"/>
      <c r="G86" s="280"/>
      <c r="H86" s="279"/>
      <c r="I86" s="312"/>
      <c r="J86" s="301"/>
    </row>
    <row r="87" spans="1:10">
      <c r="A87" s="278"/>
      <c r="B87" s="269"/>
      <c r="C87" s="278"/>
      <c r="D87" s="279"/>
      <c r="E87" s="279"/>
      <c r="F87" s="279"/>
      <c r="G87" s="280"/>
      <c r="H87" s="279"/>
      <c r="I87" s="312"/>
      <c r="J87" s="301"/>
    </row>
    <row r="88" spans="1:10">
      <c r="A88" s="278"/>
      <c r="B88" s="269"/>
      <c r="C88" s="278"/>
      <c r="D88" s="279"/>
      <c r="E88" s="279"/>
      <c r="F88" s="279"/>
      <c r="G88" s="280"/>
      <c r="H88" s="279"/>
      <c r="I88" s="312"/>
      <c r="J88" s="301"/>
    </row>
    <row r="89" spans="1:10">
      <c r="A89" s="278"/>
      <c r="B89" s="269"/>
      <c r="C89" s="278"/>
      <c r="D89" s="279"/>
      <c r="E89" s="279"/>
      <c r="F89" s="279"/>
      <c r="G89" s="280"/>
      <c r="H89" s="279"/>
      <c r="I89" s="312"/>
      <c r="J89" s="301"/>
    </row>
    <row r="90" spans="1:10">
      <c r="A90" s="278"/>
      <c r="B90" s="269"/>
      <c r="C90" s="278"/>
      <c r="D90" s="279"/>
      <c r="E90" s="279"/>
      <c r="F90" s="279"/>
      <c r="G90" s="280"/>
      <c r="H90" s="279"/>
      <c r="I90" s="312"/>
      <c r="J90" s="301"/>
    </row>
  </sheetData>
  <mergeCells count="10">
    <mergeCell ref="A3:B3"/>
    <mergeCell ref="E35:E43"/>
    <mergeCell ref="E44:E53"/>
    <mergeCell ref="E58:E66"/>
    <mergeCell ref="E67:E76"/>
    <mergeCell ref="H49:H50"/>
    <mergeCell ref="H51:H53"/>
    <mergeCell ref="H58:H65"/>
    <mergeCell ref="H66:H76"/>
    <mergeCell ref="H77:H81"/>
  </mergeCells>
  <pageMargins left="0.590551181102362" right="0.393700787401575" top="0.433070866141732" bottom="0.94488188976378" header="0" footer="0.393700787401575"/>
  <pageSetup paperSize="9" scale="83" fitToHeight="0" orientation="portrait"/>
  <headerFooter>
    <oddFooter>&amp;R&amp;"Neo Sans Light,Normal"&amp;7&amp;A - Pág.&amp;P de &amp;N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4"/>
  <sheetViews>
    <sheetView showGridLines="0" showZeros="0" workbookViewId="0">
      <pane ySplit="6" topLeftCell="A23" activePane="bottomLeft" state="frozen"/>
      <selection/>
      <selection pane="bottomLeft" activeCell="B23" sqref="B23"/>
    </sheetView>
  </sheetViews>
  <sheetFormatPr defaultColWidth="9.11111111111111" defaultRowHeight="10.2"/>
  <cols>
    <col min="1" max="1" width="6.88888888888889" style="129" customWidth="1"/>
    <col min="2" max="2" width="53.6666666666667" style="130" customWidth="1"/>
    <col min="3" max="3" width="3.44444444444444" style="129" customWidth="1"/>
    <col min="4" max="6" width="9.33333333333333" style="131" customWidth="1"/>
    <col min="7" max="7" width="14.3333333333333"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35"/>
      <c r="C1" s="135"/>
      <c r="D1" s="135"/>
      <c r="E1" s="135"/>
      <c r="F1" s="136"/>
      <c r="G1" s="137"/>
      <c r="H1" s="138"/>
      <c r="I1" s="183"/>
    </row>
    <row r="2" s="128" customFormat="1" ht="18.75" customHeight="1" spans="1:9">
      <c r="A2" s="139" t="e">
        <f>'Resumo Med'!#REF!</f>
        <v>#REF!</v>
      </c>
      <c r="B2" s="140"/>
      <c r="C2" s="141"/>
      <c r="D2" s="141"/>
      <c r="E2" s="142"/>
      <c r="F2" s="143"/>
      <c r="G2" s="144"/>
      <c r="H2" s="138"/>
      <c r="I2" s="184"/>
    </row>
    <row r="3" s="128" customFormat="1" ht="18.75" customHeight="1" spans="1:9">
      <c r="A3" s="145" t="str">
        <f>Cap.11踢脚线!A3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5"/>
      <c r="C3" s="141"/>
      <c r="D3" s="141"/>
      <c r="E3" s="142"/>
      <c r="F3" s="146"/>
      <c r="G3" s="144"/>
      <c r="H3" s="147"/>
      <c r="I3" s="183"/>
    </row>
    <row r="4" s="128" customFormat="1" ht="18.75" customHeight="1" spans="1:9">
      <c r="A4" s="148">
        <f>'Resumo Med'!A4:E4</f>
        <v>0</v>
      </c>
      <c r="B4" s="145"/>
      <c r="C4" s="141"/>
      <c r="D4" s="141"/>
      <c r="E4" s="142"/>
      <c r="F4" s="146"/>
      <c r="G4" s="144"/>
      <c r="H4" s="147"/>
      <c r="I4" s="183"/>
    </row>
    <row r="5" s="128" customFormat="1" ht="18.75" customHeight="1" spans="1:9">
      <c r="A5" s="149"/>
      <c r="B5" s="150"/>
      <c r="C5" s="151"/>
      <c r="D5" s="151"/>
      <c r="E5" s="152"/>
      <c r="F5" s="146"/>
      <c r="G5" s="144"/>
      <c r="H5" s="147"/>
      <c r="I5" s="183" t="s">
        <v>20</v>
      </c>
    </row>
    <row r="6" s="128" customFormat="1" ht="35.25" customHeight="1" spans="1:9">
      <c r="A6" s="153" t="s">
        <v>2</v>
      </c>
      <c r="B6" s="154" t="s">
        <v>21</v>
      </c>
      <c r="C6" s="155" t="s">
        <v>22</v>
      </c>
      <c r="D6" s="156" t="s">
        <v>23</v>
      </c>
      <c r="E6" s="157" t="s">
        <v>24</v>
      </c>
      <c r="F6" s="156" t="s">
        <v>7</v>
      </c>
      <c r="G6" s="158" t="s">
        <v>25</v>
      </c>
      <c r="H6" s="159" t="s">
        <v>26</v>
      </c>
      <c r="I6" s="185" t="s">
        <v>10</v>
      </c>
    </row>
    <row r="7" ht="13.2" spans="1:9">
      <c r="A7" s="160"/>
      <c r="B7" s="161"/>
      <c r="C7" s="162"/>
      <c r="D7" s="163"/>
      <c r="E7" s="163"/>
      <c r="F7" s="163"/>
      <c r="G7" s="163" t="str">
        <f>IF(C7=0,"",IF(AND(D7&lt;&gt;0,E7&lt;&gt;0,F7&lt;&gt;0),C7*D7*E7*F7,IF(AND(D7&lt;&gt;0,E7&lt;&gt;0,F7=0),C7*D7*E7,IF(AND(D7&lt;&gt;0,E7=0,F7&lt;&gt;0),C7*D7*F7,IF(AND(D7&lt;&gt;0,E7=0,F7=0,F7),C7*D7,"CORRIGIR")))))</f>
        <v/>
      </c>
      <c r="H7" s="163"/>
      <c r="I7" s="186"/>
    </row>
    <row r="8" ht="22.5" customHeight="1" spans="1:9">
      <c r="A8" s="164" t="s">
        <v>132</v>
      </c>
      <c r="B8" s="165">
        <f>'Resumo Med'!B31</f>
        <v>0</v>
      </c>
      <c r="C8" s="162"/>
      <c r="D8" s="163"/>
      <c r="E8" s="163"/>
      <c r="F8" s="163"/>
      <c r="G8" s="163" t="str">
        <f>IF(C8=0,"",IF(AND(D8&lt;&gt;0,E8&lt;&gt;0,F8&lt;&gt;0),C8*D8*E8*F8,IF(AND(D8&lt;&gt;0,E8&lt;&gt;0,F8=0),C8*D8*E8,IF(AND(D8&lt;&gt;0,E8=0,F8&lt;&gt;0),C8*D8*F8,IF(AND(D8&lt;&gt;0,E8=0,F8=0,F8),C8*D8,"CORRIGIR")))))</f>
        <v/>
      </c>
      <c r="H8" s="163"/>
      <c r="I8" s="186"/>
    </row>
    <row r="9" ht="19.5" customHeight="1" spans="1:9">
      <c r="A9" s="166" t="s">
        <v>133</v>
      </c>
      <c r="B9" s="258" t="s">
        <v>134</v>
      </c>
      <c r="C9" s="175"/>
      <c r="D9" s="173"/>
      <c r="E9" s="173"/>
      <c r="F9" s="189"/>
      <c r="G9" s="173"/>
      <c r="H9" s="163"/>
      <c r="I9" s="186"/>
    </row>
    <row r="10" ht="208" customHeight="1" spans="1:9">
      <c r="A10" s="171" t="s">
        <v>135</v>
      </c>
      <c r="B10" s="209" t="s">
        <v>136</v>
      </c>
      <c r="C10" s="175"/>
      <c r="D10" s="173"/>
      <c r="E10" s="173"/>
      <c r="F10" s="189"/>
      <c r="G10" s="173"/>
      <c r="H10" s="163"/>
      <c r="I10" s="186"/>
    </row>
    <row r="11" ht="17.1" customHeight="1" spans="1:9">
      <c r="A11" s="171"/>
      <c r="B11" s="167"/>
      <c r="C11" s="175"/>
      <c r="D11" s="173"/>
      <c r="E11" s="238"/>
      <c r="F11" s="259"/>
      <c r="G11" s="238"/>
      <c r="H11" s="163">
        <v>14</v>
      </c>
      <c r="I11" s="186"/>
    </row>
    <row r="12" ht="17.1" customHeight="1" spans="1:9">
      <c r="A12" s="171"/>
      <c r="B12" s="260"/>
      <c r="C12" s="175"/>
      <c r="D12" s="173"/>
      <c r="E12" s="173"/>
      <c r="F12" s="189"/>
      <c r="G12" s="240"/>
      <c r="H12" s="241"/>
      <c r="I12" s="186" t="s">
        <v>137</v>
      </c>
    </row>
    <row r="13" ht="17.1" customHeight="1" spans="1:9">
      <c r="A13" s="171"/>
      <c r="B13" s="260"/>
      <c r="C13" s="175"/>
      <c r="D13" s="173"/>
      <c r="E13" s="173"/>
      <c r="F13" s="189"/>
      <c r="G13" s="242"/>
      <c r="H13" s="163"/>
      <c r="I13" s="247">
        <f>H11</f>
        <v>14</v>
      </c>
    </row>
    <row r="14" ht="206" customHeight="1" spans="1:9">
      <c r="A14" s="171" t="s">
        <v>138</v>
      </c>
      <c r="B14" s="209" t="s">
        <v>139</v>
      </c>
      <c r="C14" s="175"/>
      <c r="D14" s="173"/>
      <c r="E14" s="173"/>
      <c r="F14" s="189"/>
      <c r="G14" s="173"/>
      <c r="H14" s="163"/>
      <c r="I14" s="186"/>
    </row>
    <row r="15" ht="17.1" customHeight="1" spans="1:9">
      <c r="A15" s="171"/>
      <c r="B15" s="167" t="s">
        <v>140</v>
      </c>
      <c r="C15" s="175"/>
      <c r="D15" s="173"/>
      <c r="E15" s="238"/>
      <c r="F15" s="259"/>
      <c r="G15" s="186">
        <v>2</v>
      </c>
      <c r="H15" s="163"/>
      <c r="I15" s="247" t="s">
        <v>137</v>
      </c>
    </row>
    <row r="16" ht="30" customHeight="1" spans="1:9">
      <c r="A16" s="171"/>
      <c r="B16" s="167" t="s">
        <v>141</v>
      </c>
      <c r="C16" s="175"/>
      <c r="D16" s="173"/>
      <c r="E16" s="238"/>
      <c r="F16" s="259"/>
      <c r="G16" s="186">
        <v>2</v>
      </c>
      <c r="H16" s="241"/>
      <c r="I16" s="186" t="s">
        <v>137</v>
      </c>
    </row>
    <row r="17" ht="194" customHeight="1" spans="1:12">
      <c r="A17" s="171" t="s">
        <v>138</v>
      </c>
      <c r="B17" s="215" t="s">
        <v>142</v>
      </c>
      <c r="C17" s="175"/>
      <c r="D17" s="173"/>
      <c r="E17" s="173"/>
      <c r="F17" s="189"/>
      <c r="G17" s="240"/>
      <c r="H17" s="163"/>
      <c r="I17" s="186"/>
      <c r="L17" s="218"/>
    </row>
    <row r="18" ht="13.2" spans="1:9">
      <c r="A18" s="249"/>
      <c r="B18" s="167"/>
      <c r="C18" s="175"/>
      <c r="D18" s="173"/>
      <c r="E18" s="238"/>
      <c r="F18" s="259"/>
      <c r="G18" s="238">
        <v>4</v>
      </c>
      <c r="H18" s="163"/>
      <c r="I18" s="186" t="s">
        <v>137</v>
      </c>
    </row>
    <row r="19" ht="13.2" spans="1:9">
      <c r="A19" s="249"/>
      <c r="B19" s="261"/>
      <c r="C19" s="175"/>
      <c r="D19" s="173"/>
      <c r="E19" s="238"/>
      <c r="F19" s="259"/>
      <c r="G19" s="240"/>
      <c r="H19" s="240"/>
      <c r="I19" s="186"/>
    </row>
    <row r="20" ht="13.2" spans="1:9">
      <c r="A20" s="249"/>
      <c r="B20" s="261"/>
      <c r="C20" s="175"/>
      <c r="D20" s="173"/>
      <c r="E20" s="238"/>
      <c r="F20" s="259"/>
      <c r="G20" s="240"/>
      <c r="H20" s="163"/>
      <c r="I20" s="231"/>
    </row>
    <row r="21" ht="240" customHeight="1" spans="1:9">
      <c r="A21" s="171" t="s">
        <v>143</v>
      </c>
      <c r="B21" s="215" t="s">
        <v>144</v>
      </c>
      <c r="C21" s="175"/>
      <c r="D21" s="173"/>
      <c r="E21" s="238"/>
      <c r="F21" s="259"/>
      <c r="G21" s="240"/>
      <c r="H21" s="163"/>
      <c r="I21" s="231"/>
    </row>
    <row r="22" ht="27" customHeight="1" spans="1:9">
      <c r="A22" s="249"/>
      <c r="B22" s="167"/>
      <c r="C22" s="175"/>
      <c r="D22" s="173"/>
      <c r="E22" s="238"/>
      <c r="F22" s="259"/>
      <c r="G22" s="238">
        <v>1</v>
      </c>
      <c r="H22" s="163"/>
      <c r="I22" s="231" t="s">
        <v>137</v>
      </c>
    </row>
    <row r="23" ht="203" customHeight="1" spans="1:9">
      <c r="A23" s="171" t="s">
        <v>145</v>
      </c>
      <c r="B23" s="215" t="s">
        <v>146</v>
      </c>
      <c r="C23" s="175"/>
      <c r="D23" s="173"/>
      <c r="E23" s="173"/>
      <c r="F23" s="189"/>
      <c r="G23" s="173"/>
      <c r="H23" s="163"/>
      <c r="I23" s="186"/>
    </row>
    <row r="24" ht="13.2" spans="1:9">
      <c r="A24" s="249"/>
      <c r="B24" s="167"/>
      <c r="C24" s="175"/>
      <c r="D24" s="173"/>
      <c r="E24" s="238"/>
      <c r="F24" s="259"/>
      <c r="G24" s="238">
        <v>1</v>
      </c>
      <c r="H24" s="163"/>
      <c r="I24" s="186" t="s">
        <v>137</v>
      </c>
    </row>
    <row r="25" ht="13.2" spans="1:9">
      <c r="A25" s="249"/>
      <c r="B25" s="261"/>
      <c r="C25" s="175"/>
      <c r="D25" s="173"/>
      <c r="E25" s="238"/>
      <c r="F25" s="259"/>
      <c r="G25" s="240"/>
      <c r="H25" s="240"/>
      <c r="I25" s="186"/>
    </row>
    <row r="26" ht="13.2" spans="1:9">
      <c r="A26" s="249"/>
      <c r="B26" s="261"/>
      <c r="C26" s="175"/>
      <c r="D26" s="173"/>
      <c r="E26" s="238"/>
      <c r="F26" s="259"/>
      <c r="G26" s="240"/>
      <c r="H26" s="163"/>
      <c r="I26" s="231"/>
    </row>
    <row r="27" ht="13.2" spans="1:9">
      <c r="A27" s="249"/>
      <c r="B27" s="250"/>
      <c r="C27" s="249"/>
      <c r="D27" s="251"/>
      <c r="E27" s="251"/>
      <c r="F27" s="251"/>
      <c r="G27" s="252"/>
      <c r="H27" s="251"/>
      <c r="I27" s="256"/>
    </row>
    <row r="28" ht="13.2" spans="1:9">
      <c r="A28" s="249"/>
      <c r="B28" s="250"/>
      <c r="C28" s="249"/>
      <c r="D28" s="251"/>
      <c r="E28" s="251"/>
      <c r="F28" s="251"/>
      <c r="G28" s="252"/>
      <c r="H28" s="251"/>
      <c r="I28" s="256"/>
    </row>
    <row r="29" ht="13.2" spans="1:9">
      <c r="A29" s="253"/>
      <c r="B29" s="254"/>
      <c r="C29" s="253"/>
      <c r="D29" s="245"/>
      <c r="E29" s="245"/>
      <c r="F29" s="245"/>
      <c r="G29" s="255"/>
      <c r="H29" s="245"/>
      <c r="I29" s="257"/>
    </row>
    <row r="30" ht="13.2" spans="1:9">
      <c r="A30" s="180"/>
      <c r="B30" s="179"/>
      <c r="C30" s="180"/>
      <c r="D30" s="181"/>
      <c r="E30" s="181"/>
      <c r="F30" s="181"/>
      <c r="G30" s="182"/>
      <c r="H30" s="181"/>
      <c r="I30" s="188"/>
    </row>
    <row r="31" ht="13.2" spans="1:9">
      <c r="A31" s="180"/>
      <c r="B31" s="179"/>
      <c r="C31" s="180"/>
      <c r="D31" s="181"/>
      <c r="E31" s="181"/>
      <c r="F31" s="181"/>
      <c r="G31" s="182"/>
      <c r="H31" s="181"/>
      <c r="I31" s="188"/>
    </row>
    <row r="32" ht="13.2" spans="1:9">
      <c r="A32" s="180"/>
      <c r="B32" s="179"/>
      <c r="C32" s="180"/>
      <c r="D32" s="181"/>
      <c r="E32" s="181"/>
      <c r="F32" s="181"/>
      <c r="G32" s="182"/>
      <c r="H32" s="181"/>
      <c r="I32" s="188"/>
    </row>
    <row r="33" ht="13.2" spans="1:9">
      <c r="A33" s="180"/>
      <c r="B33" s="179"/>
      <c r="C33" s="180"/>
      <c r="D33" s="181"/>
      <c r="E33" s="181"/>
      <c r="F33" s="181"/>
      <c r="G33" s="182"/>
      <c r="H33" s="181"/>
      <c r="I33" s="188"/>
    </row>
    <row r="34" ht="13.2" spans="2:2">
      <c r="B34" s="179"/>
    </row>
  </sheetData>
  <mergeCells count="2">
    <mergeCell ref="A1:E1"/>
    <mergeCell ref="A3:B3"/>
  </mergeCells>
  <pageMargins left="0.590551181102362" right="0.393700787401575" top="0.433070866141732" bottom="0.94488188976378" header="0" footer="0.393700787401575"/>
  <pageSetup paperSize="9" scale="76" fitToHeight="0" orientation="portrait"/>
  <headerFooter>
    <oddFooter>&amp;R&amp;"Neo Sans Light,Normal"&amp;7&amp;A - Pág.&amp;P de &amp;N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69"/>
  <sheetViews>
    <sheetView showGridLines="0" showZeros="0" workbookViewId="0">
      <pane ySplit="6" topLeftCell="A7" activePane="bottomLeft" state="frozen"/>
      <selection/>
      <selection pane="bottomLeft" activeCell="B13" sqref="B13"/>
    </sheetView>
  </sheetViews>
  <sheetFormatPr defaultColWidth="9.11111111111111" defaultRowHeight="10.2"/>
  <cols>
    <col min="1" max="1" width="7.11111111111111" style="129" customWidth="1"/>
    <col min="2" max="2" width="51.4444444444444" style="130" customWidth="1"/>
    <col min="3" max="3" width="4" style="129" customWidth="1"/>
    <col min="4" max="6" width="9.33333333333333" style="131" customWidth="1"/>
    <col min="7" max="7" width="14.3333333333333"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35"/>
      <c r="C1" s="135"/>
      <c r="D1" s="135"/>
      <c r="E1" s="135"/>
      <c r="F1" s="136"/>
      <c r="G1" s="137"/>
      <c r="H1" s="138"/>
      <c r="I1" s="183"/>
    </row>
    <row r="2" s="128" customFormat="1" ht="18.75" customHeight="1" spans="1:9">
      <c r="A2" s="139" t="e">
        <f>'Resumo Med'!#REF!</f>
        <v>#REF!</v>
      </c>
      <c r="B2" s="140"/>
      <c r="C2" s="141"/>
      <c r="D2" s="141"/>
      <c r="E2" s="142"/>
      <c r="F2" s="143"/>
      <c r="G2" s="144"/>
      <c r="H2" s="138"/>
      <c r="I2" s="184"/>
    </row>
    <row r="3" s="128" customFormat="1" ht="18.75" customHeight="1" spans="1:9">
      <c r="A3" s="145" t="str">
        <f>Cap.12窗!A3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5"/>
      <c r="C3" s="141"/>
      <c r="D3" s="141"/>
      <c r="E3" s="142"/>
      <c r="F3" s="146"/>
      <c r="G3" s="144"/>
      <c r="H3" s="147"/>
      <c r="I3" s="183"/>
    </row>
    <row r="4" s="128" customFormat="1" ht="18.75" customHeight="1" spans="1:9">
      <c r="A4" s="148">
        <f>'Resumo Med'!A4:E4</f>
        <v>0</v>
      </c>
      <c r="B4" s="145"/>
      <c r="C4" s="141"/>
      <c r="D4" s="141"/>
      <c r="E4" s="142"/>
      <c r="F4" s="146"/>
      <c r="G4" s="144"/>
      <c r="H4" s="147"/>
      <c r="I4" s="183"/>
    </row>
    <row r="5" s="128" customFormat="1" ht="18.75" customHeight="1" spans="1:9">
      <c r="A5" s="149"/>
      <c r="B5" s="150"/>
      <c r="C5" s="151"/>
      <c r="D5" s="151"/>
      <c r="E5" s="152"/>
      <c r="F5" s="146"/>
      <c r="G5" s="144"/>
      <c r="H5" s="147"/>
      <c r="I5" s="183" t="s">
        <v>20</v>
      </c>
    </row>
    <row r="6" s="128" customFormat="1" ht="35.25" customHeight="1" spans="1:9">
      <c r="A6" s="153" t="s">
        <v>2</v>
      </c>
      <c r="B6" s="154" t="s">
        <v>21</v>
      </c>
      <c r="C6" s="155" t="s">
        <v>22</v>
      </c>
      <c r="D6" s="156" t="s">
        <v>23</v>
      </c>
      <c r="E6" s="157" t="s">
        <v>24</v>
      </c>
      <c r="F6" s="156" t="s">
        <v>7</v>
      </c>
      <c r="G6" s="158" t="s">
        <v>25</v>
      </c>
      <c r="H6" s="159" t="s">
        <v>26</v>
      </c>
      <c r="I6" s="185" t="s">
        <v>10</v>
      </c>
    </row>
    <row r="7" ht="9" customHeight="1" spans="1:9">
      <c r="A7" s="160"/>
      <c r="B7" s="161"/>
      <c r="C7" s="162"/>
      <c r="D7" s="163"/>
      <c r="E7" s="163"/>
      <c r="F7" s="163"/>
      <c r="G7" s="163" t="str">
        <f>IF(C7=0,"",IF(AND(D7&lt;&gt;0,E7&lt;&gt;0,F7&lt;&gt;0),C7*D7*E7*F7,IF(AND(D7&lt;&gt;0,E7&lt;&gt;0,F7=0),C7*D7*E7,IF(AND(D7&lt;&gt;0,E7=0,F7&lt;&gt;0),C7*D7*F7,IF(AND(D7&lt;&gt;0,E7=0,F7=0,F7),C7*D7,"CORRIGIR")))))</f>
        <v/>
      </c>
      <c r="H7" s="163"/>
      <c r="I7" s="186"/>
    </row>
    <row r="8" ht="13.2" spans="1:9">
      <c r="A8" s="164" t="s">
        <v>147</v>
      </c>
      <c r="B8" s="165">
        <f>'Resumo Med'!B33</f>
        <v>0</v>
      </c>
      <c r="C8" s="162"/>
      <c r="D8" s="163"/>
      <c r="E8" s="163"/>
      <c r="F8" s="163"/>
      <c r="G8" s="163" t="str">
        <f>IF(C8=0,"",IF(AND(D8&lt;&gt;0,E8&lt;&gt;0,F8&lt;&gt;0),C8*D8*E8*F8,IF(AND(D8&lt;&gt;0,E8&lt;&gt;0,F8=0),C8*D8*E8,IF(AND(D8&lt;&gt;0,E8=0,F8&lt;&gt;0),C8*D8*F8,IF(AND(D8&lt;&gt;0,E8=0,F8=0,F8),C8*D8,"CORRIGIR")))))</f>
        <v/>
      </c>
      <c r="H8" s="163"/>
      <c r="I8" s="186"/>
    </row>
    <row r="9" ht="18" customHeight="1" spans="1:9">
      <c r="A9" s="166" t="s">
        <v>148</v>
      </c>
      <c r="B9" s="165" t="s">
        <v>149</v>
      </c>
      <c r="C9" s="162"/>
      <c r="D9" s="163"/>
      <c r="E9" s="163"/>
      <c r="F9" s="163"/>
      <c r="G9" s="163" t="str">
        <f>IF(C9=0,"",IF(AND(D9&lt;&gt;0,E9&lt;&gt;0,F9&lt;&gt;0),C9*D9*E9*F9,IF(AND(D9&lt;&gt;0,E9&lt;&gt;0,F9=0),C9*D9*E9,IF(AND(D9&lt;&gt;0,E9=0,F9&lt;&gt;0),C9*D9*F9,IF(AND(D9&lt;&gt;0,E9=0,F9=0,F9),C9*D9,"CORRIGIR")))))</f>
        <v/>
      </c>
      <c r="H9" s="163"/>
      <c r="I9" s="186"/>
    </row>
    <row r="10" ht="21.75" customHeight="1" spans="1:9">
      <c r="A10" s="235"/>
      <c r="B10" s="167"/>
      <c r="C10" s="162"/>
      <c r="D10" s="163"/>
      <c r="E10" s="163"/>
      <c r="F10" s="163"/>
      <c r="G10" s="163" t="str">
        <f>IF(C10=0,"",IF(AND(D10&lt;&gt;0,E10&lt;&gt;0,F10&lt;&gt;0),C10*D10*E10*F10,IF(AND(D10&lt;&gt;0,E10&lt;&gt;0,F10=0),C10*D10*E10,IF(AND(D10&lt;&gt;0,E10=0,F10&lt;&gt;0),C10*D10*F10,IF(AND(D10&lt;&gt;0,E10=0,F10=0,F10),C10*D10,"CORRIGIR")))))</f>
        <v/>
      </c>
      <c r="H10" s="163"/>
      <c r="I10" s="186"/>
    </row>
    <row r="11" ht="187" customHeight="1" spans="1:9">
      <c r="A11" s="208" t="s">
        <v>150</v>
      </c>
      <c r="B11" s="191" t="s">
        <v>151</v>
      </c>
      <c r="C11" s="162"/>
      <c r="D11" s="163"/>
      <c r="E11" s="163"/>
      <c r="F11" s="163"/>
      <c r="G11" s="163"/>
      <c r="H11" s="163">
        <v>1</v>
      </c>
      <c r="I11" s="186" t="s">
        <v>137</v>
      </c>
    </row>
    <row r="12" ht="17.1" customHeight="1" spans="1:9">
      <c r="A12" s="171"/>
      <c r="B12" s="236"/>
      <c r="C12" s="162"/>
      <c r="D12" s="163"/>
      <c r="E12" s="163"/>
      <c r="F12" s="163"/>
      <c r="G12" s="163"/>
      <c r="H12" s="163"/>
      <c r="I12" s="186"/>
    </row>
    <row r="13" ht="187" customHeight="1" spans="1:9">
      <c r="A13" s="171" t="s">
        <v>152</v>
      </c>
      <c r="B13" s="191" t="s">
        <v>153</v>
      </c>
      <c r="C13" s="162"/>
      <c r="D13" s="163"/>
      <c r="E13" s="163"/>
      <c r="F13" s="163"/>
      <c r="G13" s="163"/>
      <c r="H13" s="163">
        <v>8</v>
      </c>
      <c r="I13" s="186" t="s">
        <v>137</v>
      </c>
    </row>
    <row r="14" ht="5" customHeight="1" spans="1:9">
      <c r="A14" s="171"/>
      <c r="B14" s="236"/>
      <c r="C14" s="162"/>
      <c r="D14" s="163"/>
      <c r="E14" s="163"/>
      <c r="F14" s="163"/>
      <c r="G14" s="163"/>
      <c r="H14" s="163"/>
      <c r="I14" s="186"/>
    </row>
    <row r="15" ht="5" customHeight="1" spans="1:9">
      <c r="A15" s="171"/>
      <c r="B15" s="236"/>
      <c r="C15" s="162"/>
      <c r="D15" s="163"/>
      <c r="E15" s="163"/>
      <c r="F15" s="163"/>
      <c r="G15" s="163"/>
      <c r="H15" s="163"/>
      <c r="I15" s="186"/>
    </row>
    <row r="16" ht="5" customHeight="1" spans="1:9">
      <c r="A16" s="171"/>
      <c r="B16" s="236"/>
      <c r="C16" s="162"/>
      <c r="D16" s="163"/>
      <c r="E16" s="163"/>
      <c r="F16" s="163"/>
      <c r="G16" s="163"/>
      <c r="H16" s="163"/>
      <c r="I16" s="186"/>
    </row>
    <row r="17" ht="5" customHeight="1" spans="1:9">
      <c r="A17" s="171"/>
      <c r="B17" s="239"/>
      <c r="C17" s="237"/>
      <c r="D17" s="238"/>
      <c r="E17" s="238"/>
      <c r="F17" s="238"/>
      <c r="G17" s="240"/>
      <c r="H17" s="240"/>
      <c r="I17" s="186"/>
    </row>
    <row r="18" ht="5" customHeight="1" spans="1:9">
      <c r="A18" s="171"/>
      <c r="B18" s="239"/>
      <c r="C18" s="237"/>
      <c r="D18" s="238"/>
      <c r="E18" s="238"/>
      <c r="F18" s="238"/>
      <c r="G18" s="240"/>
      <c r="H18" s="163"/>
      <c r="I18" s="231"/>
    </row>
    <row r="19" ht="5" customHeight="1" spans="1:9">
      <c r="A19" s="166"/>
      <c r="B19" s="167"/>
      <c r="C19" s="162"/>
      <c r="D19" s="163"/>
      <c r="E19" s="163"/>
      <c r="F19" s="163"/>
      <c r="G19" s="163"/>
      <c r="H19" s="163"/>
      <c r="I19" s="231"/>
    </row>
    <row r="20" ht="5" customHeight="1" spans="1:9">
      <c r="A20" s="171"/>
      <c r="B20" s="248"/>
      <c r="C20" s="162"/>
      <c r="D20" s="163"/>
      <c r="E20" s="163"/>
      <c r="F20" s="163"/>
      <c r="G20" s="163"/>
      <c r="H20" s="163"/>
      <c r="I20" s="231"/>
    </row>
    <row r="21" ht="5" customHeight="1" spans="1:9">
      <c r="A21" s="171"/>
      <c r="B21" s="167"/>
      <c r="C21" s="175"/>
      <c r="D21" s="173"/>
      <c r="E21" s="173"/>
      <c r="F21" s="173"/>
      <c r="G21" s="173"/>
      <c r="H21" s="163"/>
      <c r="I21" s="231"/>
    </row>
    <row r="22" ht="5" customHeight="1" spans="1:9">
      <c r="A22" s="171"/>
      <c r="B22" s="167"/>
      <c r="C22" s="175"/>
      <c r="D22" s="173"/>
      <c r="E22" s="173"/>
      <c r="F22" s="173"/>
      <c r="G22" s="173"/>
      <c r="H22" s="163"/>
      <c r="I22" s="231"/>
    </row>
    <row r="23" ht="5" customHeight="1" spans="1:9">
      <c r="A23" s="171"/>
      <c r="B23" s="167"/>
      <c r="C23" s="175"/>
      <c r="D23" s="173"/>
      <c r="E23" s="173"/>
      <c r="F23" s="173"/>
      <c r="G23" s="173"/>
      <c r="H23" s="163"/>
      <c r="I23" s="231"/>
    </row>
    <row r="24" ht="5" customHeight="1" spans="1:9">
      <c r="A24" s="171"/>
      <c r="B24" s="167"/>
      <c r="C24" s="175"/>
      <c r="D24" s="173"/>
      <c r="E24" s="173"/>
      <c r="F24" s="173"/>
      <c r="G24" s="173"/>
      <c r="H24" s="163"/>
      <c r="I24" s="231"/>
    </row>
    <row r="25" ht="5" customHeight="1" spans="1:9">
      <c r="A25" s="171"/>
      <c r="B25" s="167"/>
      <c r="C25" s="175"/>
      <c r="D25" s="173"/>
      <c r="E25" s="173"/>
      <c r="F25" s="173"/>
      <c r="G25" s="238"/>
      <c r="H25" s="238"/>
      <c r="I25" s="231"/>
    </row>
    <row r="26" ht="5" customHeight="1" spans="1:9">
      <c r="A26" s="171"/>
      <c r="B26" s="167"/>
      <c r="C26" s="175"/>
      <c r="D26" s="173"/>
      <c r="E26" s="173"/>
      <c r="F26" s="173"/>
      <c r="G26" s="238"/>
      <c r="H26" s="238"/>
      <c r="I26" s="246"/>
    </row>
    <row r="27" ht="5" customHeight="1" spans="1:9">
      <c r="A27" s="171"/>
      <c r="B27" s="239"/>
      <c r="C27" s="237"/>
      <c r="D27" s="238"/>
      <c r="E27" s="238"/>
      <c r="F27" s="238"/>
      <c r="G27" s="240"/>
      <c r="H27" s="240"/>
      <c r="I27" s="186"/>
    </row>
    <row r="28" ht="5" customHeight="1" spans="1:9">
      <c r="A28" s="171"/>
      <c r="B28" s="239"/>
      <c r="C28" s="237"/>
      <c r="D28" s="238"/>
      <c r="E28" s="238"/>
      <c r="F28" s="238"/>
      <c r="G28" s="240"/>
      <c r="H28" s="163"/>
      <c r="I28" s="231"/>
    </row>
    <row r="29" ht="5" customHeight="1" spans="1:9">
      <c r="A29" s="171"/>
      <c r="B29" s="248"/>
      <c r="C29" s="162"/>
      <c r="D29" s="163"/>
      <c r="E29" s="163"/>
      <c r="F29" s="163"/>
      <c r="G29" s="163"/>
      <c r="H29" s="163"/>
      <c r="I29" s="231"/>
    </row>
    <row r="30" ht="5" customHeight="1" spans="1:9">
      <c r="A30" s="171"/>
      <c r="B30" s="167"/>
      <c r="C30" s="175"/>
      <c r="D30" s="173"/>
      <c r="E30" s="173"/>
      <c r="F30" s="173"/>
      <c r="G30" s="238"/>
      <c r="H30" s="238"/>
      <c r="I30" s="246"/>
    </row>
    <row r="31" ht="5" customHeight="1" spans="1:9">
      <c r="A31" s="171"/>
      <c r="B31" s="239"/>
      <c r="C31" s="237"/>
      <c r="D31" s="238"/>
      <c r="E31" s="238"/>
      <c r="F31" s="238"/>
      <c r="G31" s="240"/>
      <c r="H31" s="240"/>
      <c r="I31" s="186"/>
    </row>
    <row r="32" ht="5" customHeight="1" spans="1:9">
      <c r="A32" s="171"/>
      <c r="B32" s="239"/>
      <c r="C32" s="237"/>
      <c r="D32" s="238"/>
      <c r="E32" s="238"/>
      <c r="F32" s="238"/>
      <c r="G32" s="240"/>
      <c r="H32" s="163"/>
      <c r="I32" s="231"/>
    </row>
    <row r="33" ht="5" customHeight="1" spans="1:9">
      <c r="A33" s="171" t="s">
        <v>154</v>
      </c>
      <c r="B33" s="248"/>
      <c r="C33" s="162"/>
      <c r="D33" s="163"/>
      <c r="E33" s="163"/>
      <c r="F33" s="163"/>
      <c r="G33" s="163"/>
      <c r="H33" s="163"/>
      <c r="I33" s="231"/>
    </row>
    <row r="34" ht="5" customHeight="1" spans="1:9">
      <c r="A34" s="171"/>
      <c r="B34" s="167"/>
      <c r="C34" s="175"/>
      <c r="D34" s="173"/>
      <c r="E34" s="173"/>
      <c r="F34" s="173"/>
      <c r="G34" s="173"/>
      <c r="H34" s="163"/>
      <c r="I34" s="231"/>
    </row>
    <row r="35" ht="5" customHeight="1" spans="1:9">
      <c r="A35" s="171"/>
      <c r="B35" s="167"/>
      <c r="C35" s="175"/>
      <c r="D35" s="173"/>
      <c r="E35" s="173"/>
      <c r="F35" s="173"/>
      <c r="G35" s="173"/>
      <c r="H35" s="163"/>
      <c r="I35" s="231"/>
    </row>
    <row r="36" ht="5" customHeight="1" spans="1:9">
      <c r="A36" s="171"/>
      <c r="B36" s="239"/>
      <c r="C36" s="237"/>
      <c r="D36" s="238"/>
      <c r="E36" s="238"/>
      <c r="F36" s="238"/>
      <c r="G36" s="240"/>
      <c r="H36" s="240"/>
      <c r="I36" s="186"/>
    </row>
    <row r="37" ht="5" customHeight="1" spans="1:9">
      <c r="A37" s="171"/>
      <c r="B37" s="239"/>
      <c r="C37" s="237"/>
      <c r="D37" s="238"/>
      <c r="E37" s="238"/>
      <c r="F37" s="238"/>
      <c r="G37" s="240"/>
      <c r="H37" s="163"/>
      <c r="I37" s="231"/>
    </row>
    <row r="38" ht="5" customHeight="1" spans="1:9">
      <c r="A38" s="249"/>
      <c r="B38" s="250"/>
      <c r="C38" s="249"/>
      <c r="D38" s="251"/>
      <c r="E38" s="251"/>
      <c r="F38" s="251"/>
      <c r="G38" s="252"/>
      <c r="H38" s="251"/>
      <c r="I38" s="256"/>
    </row>
    <row r="39" ht="5" customHeight="1" spans="1:9">
      <c r="A39" s="171" t="s">
        <v>154</v>
      </c>
      <c r="B39" s="248"/>
      <c r="C39" s="162"/>
      <c r="D39" s="163"/>
      <c r="E39" s="163"/>
      <c r="F39" s="163"/>
      <c r="G39" s="163"/>
      <c r="H39" s="163"/>
      <c r="I39" s="231"/>
    </row>
    <row r="40" ht="5" customHeight="1" spans="1:9">
      <c r="A40" s="171"/>
      <c r="B40" s="167"/>
      <c r="C40" s="175"/>
      <c r="D40" s="173"/>
      <c r="E40" s="173"/>
      <c r="F40" s="173"/>
      <c r="G40" s="238"/>
      <c r="H40" s="238"/>
      <c r="I40" s="246"/>
    </row>
    <row r="41" ht="5" customHeight="1" spans="1:9">
      <c r="A41" s="171"/>
      <c r="B41" s="239"/>
      <c r="C41" s="237"/>
      <c r="D41" s="238"/>
      <c r="E41" s="238"/>
      <c r="F41" s="238"/>
      <c r="G41" s="240"/>
      <c r="H41" s="240"/>
      <c r="I41" s="186"/>
    </row>
    <row r="42" ht="5" customHeight="1" spans="1:9">
      <c r="A42" s="171"/>
      <c r="B42" s="239"/>
      <c r="C42" s="237"/>
      <c r="D42" s="238"/>
      <c r="E42" s="238"/>
      <c r="F42" s="238"/>
      <c r="G42" s="240"/>
      <c r="H42" s="163"/>
      <c r="I42" s="231"/>
    </row>
    <row r="43" ht="5" customHeight="1" spans="1:9">
      <c r="A43" s="249"/>
      <c r="B43" s="250"/>
      <c r="C43" s="249"/>
      <c r="D43" s="251"/>
      <c r="E43" s="251"/>
      <c r="F43" s="251"/>
      <c r="G43" s="252"/>
      <c r="H43" s="251"/>
      <c r="I43" s="256"/>
    </row>
    <row r="44" ht="5" customHeight="1" spans="1:9">
      <c r="A44" s="249"/>
      <c r="B44" s="250"/>
      <c r="C44" s="249"/>
      <c r="D44" s="251"/>
      <c r="E44" s="251"/>
      <c r="F44" s="251"/>
      <c r="G44" s="252"/>
      <c r="H44" s="251"/>
      <c r="I44" s="256"/>
    </row>
    <row r="45" ht="5" customHeight="1" spans="1:9">
      <c r="A45" s="249"/>
      <c r="B45" s="250"/>
      <c r="C45" s="249"/>
      <c r="D45" s="251"/>
      <c r="E45" s="251"/>
      <c r="F45" s="251"/>
      <c r="G45" s="252"/>
      <c r="H45" s="251"/>
      <c r="I45" s="256"/>
    </row>
    <row r="46" ht="5" customHeight="1" spans="1:9">
      <c r="A46" s="249"/>
      <c r="B46" s="250"/>
      <c r="C46" s="249"/>
      <c r="D46" s="251"/>
      <c r="E46" s="251"/>
      <c r="F46" s="251"/>
      <c r="G46" s="252"/>
      <c r="H46" s="251"/>
      <c r="I46" s="256"/>
    </row>
    <row r="47" ht="5" customHeight="1" spans="1:9">
      <c r="A47" s="253"/>
      <c r="B47" s="254"/>
      <c r="C47" s="253"/>
      <c r="D47" s="245"/>
      <c r="E47" s="245"/>
      <c r="F47" s="245"/>
      <c r="G47" s="255"/>
      <c r="H47" s="245"/>
      <c r="I47" s="257"/>
    </row>
    <row r="48" ht="13.2" spans="1:9">
      <c r="A48" s="180"/>
      <c r="B48" s="179"/>
      <c r="C48" s="180"/>
      <c r="D48" s="181"/>
      <c r="E48" s="181"/>
      <c r="F48" s="181"/>
      <c r="G48" s="182"/>
      <c r="H48" s="181"/>
      <c r="I48" s="188"/>
    </row>
    <row r="49" ht="13.2" spans="1:9">
      <c r="A49" s="180"/>
      <c r="B49" s="179"/>
      <c r="C49" s="180"/>
      <c r="D49" s="181"/>
      <c r="E49" s="181"/>
      <c r="F49" s="181"/>
      <c r="G49" s="182"/>
      <c r="H49" s="181"/>
      <c r="I49" s="188"/>
    </row>
    <row r="50" ht="13.2" spans="1:9">
      <c r="A50" s="180"/>
      <c r="B50" s="179"/>
      <c r="C50" s="180"/>
      <c r="D50" s="181"/>
      <c r="E50" s="181"/>
      <c r="F50" s="181"/>
      <c r="G50" s="182"/>
      <c r="H50" s="181"/>
      <c r="I50" s="188"/>
    </row>
    <row r="51" ht="13.2" spans="1:9">
      <c r="A51" s="180"/>
      <c r="B51" s="179"/>
      <c r="C51" s="180"/>
      <c r="D51" s="181"/>
      <c r="E51" s="181"/>
      <c r="F51" s="181"/>
      <c r="G51" s="182"/>
      <c r="H51" s="181"/>
      <c r="I51" s="188"/>
    </row>
    <row r="52" ht="13.2" spans="1:9">
      <c r="A52" s="180"/>
      <c r="B52" s="179"/>
      <c r="C52" s="180"/>
      <c r="D52" s="181"/>
      <c r="E52" s="181"/>
      <c r="F52" s="181"/>
      <c r="G52" s="182"/>
      <c r="H52" s="181"/>
      <c r="I52" s="188"/>
    </row>
    <row r="53" ht="13.2" spans="1:9">
      <c r="A53" s="180"/>
      <c r="B53" s="179"/>
      <c r="C53" s="180"/>
      <c r="D53" s="181"/>
      <c r="E53" s="181"/>
      <c r="F53" s="181"/>
      <c r="G53" s="182"/>
      <c r="H53" s="181"/>
      <c r="I53" s="188"/>
    </row>
    <row r="54" ht="13.2" spans="1:9">
      <c r="A54" s="180"/>
      <c r="B54" s="179"/>
      <c r="C54" s="180"/>
      <c r="D54" s="181"/>
      <c r="E54" s="181"/>
      <c r="F54" s="181"/>
      <c r="G54" s="182"/>
      <c r="H54" s="181"/>
      <c r="I54" s="188"/>
    </row>
    <row r="55" ht="13.2" spans="1:9">
      <c r="A55" s="180"/>
      <c r="B55" s="179"/>
      <c r="C55" s="180"/>
      <c r="D55" s="181"/>
      <c r="E55" s="181"/>
      <c r="F55" s="181"/>
      <c r="G55" s="182"/>
      <c r="H55" s="181"/>
      <c r="I55" s="188"/>
    </row>
    <row r="56" ht="13.2" spans="1:9">
      <c r="A56" s="180"/>
      <c r="B56" s="179"/>
      <c r="C56" s="180"/>
      <c r="D56" s="181"/>
      <c r="E56" s="181"/>
      <c r="F56" s="181"/>
      <c r="G56" s="182"/>
      <c r="H56" s="181"/>
      <c r="I56" s="188"/>
    </row>
    <row r="57" ht="13.2" spans="1:9">
      <c r="A57" s="180"/>
      <c r="B57" s="179"/>
      <c r="C57" s="180"/>
      <c r="D57" s="181"/>
      <c r="E57" s="181"/>
      <c r="F57" s="181"/>
      <c r="G57" s="182"/>
      <c r="H57" s="181"/>
      <c r="I57" s="188"/>
    </row>
    <row r="58" ht="13.2" spans="1:9">
      <c r="A58" s="180"/>
      <c r="B58" s="179"/>
      <c r="C58" s="180"/>
      <c r="D58" s="181"/>
      <c r="E58" s="181"/>
      <c r="F58" s="181"/>
      <c r="G58" s="182"/>
      <c r="H58" s="181"/>
      <c r="I58" s="188"/>
    </row>
    <row r="59" ht="13.2" spans="1:9">
      <c r="A59" s="180"/>
      <c r="B59" s="179"/>
      <c r="C59" s="180"/>
      <c r="D59" s="181"/>
      <c r="E59" s="181"/>
      <c r="F59" s="181"/>
      <c r="G59" s="182"/>
      <c r="H59" s="181"/>
      <c r="I59" s="188"/>
    </row>
    <row r="60" ht="13.2" spans="1:9">
      <c r="A60" s="180"/>
      <c r="B60" s="179"/>
      <c r="C60" s="180"/>
      <c r="D60" s="181"/>
      <c r="E60" s="181"/>
      <c r="F60" s="181"/>
      <c r="G60" s="182"/>
      <c r="H60" s="181"/>
      <c r="I60" s="188"/>
    </row>
    <row r="61" ht="13.2" spans="1:9">
      <c r="A61" s="180"/>
      <c r="B61" s="179"/>
      <c r="C61" s="180"/>
      <c r="D61" s="181"/>
      <c r="E61" s="181"/>
      <c r="F61" s="181"/>
      <c r="G61" s="182"/>
      <c r="H61" s="181"/>
      <c r="I61" s="188"/>
    </row>
    <row r="62" ht="13.2" spans="1:9">
      <c r="A62" s="180"/>
      <c r="B62" s="179"/>
      <c r="C62" s="180"/>
      <c r="D62" s="181"/>
      <c r="E62" s="181"/>
      <c r="F62" s="181"/>
      <c r="G62" s="182"/>
      <c r="H62" s="181"/>
      <c r="I62" s="188"/>
    </row>
    <row r="63" ht="13.2" spans="1:9">
      <c r="A63" s="180"/>
      <c r="B63" s="179"/>
      <c r="C63" s="180"/>
      <c r="D63" s="181"/>
      <c r="E63" s="181"/>
      <c r="F63" s="181"/>
      <c r="G63" s="182"/>
      <c r="H63" s="181"/>
      <c r="I63" s="188"/>
    </row>
    <row r="64" ht="13.2" spans="1:9">
      <c r="A64" s="180"/>
      <c r="B64" s="179"/>
      <c r="C64" s="180"/>
      <c r="D64" s="181"/>
      <c r="E64" s="181"/>
      <c r="F64" s="181"/>
      <c r="G64" s="182"/>
      <c r="H64" s="181"/>
      <c r="I64" s="188"/>
    </row>
    <row r="65" ht="13.2" spans="1:9">
      <c r="A65" s="180"/>
      <c r="B65" s="179"/>
      <c r="C65" s="180"/>
      <c r="D65" s="181"/>
      <c r="E65" s="181"/>
      <c r="F65" s="181"/>
      <c r="G65" s="182"/>
      <c r="H65" s="181"/>
      <c r="I65" s="188"/>
    </row>
    <row r="66" ht="13.2" spans="1:9">
      <c r="A66" s="180"/>
      <c r="B66" s="179"/>
      <c r="C66" s="180"/>
      <c r="D66" s="181"/>
      <c r="E66" s="181"/>
      <c r="F66" s="181"/>
      <c r="G66" s="182"/>
      <c r="H66" s="181"/>
      <c r="I66" s="188"/>
    </row>
    <row r="67" ht="13.2" spans="1:9">
      <c r="A67" s="180"/>
      <c r="B67" s="179"/>
      <c r="C67" s="180"/>
      <c r="D67" s="181"/>
      <c r="E67" s="181"/>
      <c r="F67" s="181"/>
      <c r="G67" s="182"/>
      <c r="H67" s="181"/>
      <c r="I67" s="188"/>
    </row>
    <row r="68" ht="13.2" spans="1:9">
      <c r="A68" s="180"/>
      <c r="B68" s="179"/>
      <c r="C68" s="180"/>
      <c r="D68" s="181"/>
      <c r="E68" s="181"/>
      <c r="F68" s="181"/>
      <c r="G68" s="182"/>
      <c r="H68" s="181"/>
      <c r="I68" s="188"/>
    </row>
    <row r="69" ht="13.2" spans="1:9">
      <c r="A69" s="180"/>
      <c r="B69" s="179"/>
      <c r="C69" s="180"/>
      <c r="D69" s="181"/>
      <c r="E69" s="181"/>
      <c r="F69" s="181"/>
      <c r="G69" s="182"/>
      <c r="H69" s="181"/>
      <c r="I69" s="188"/>
    </row>
  </sheetData>
  <mergeCells count="2">
    <mergeCell ref="A1:E1"/>
    <mergeCell ref="A3:B3"/>
  </mergeCells>
  <pageMargins left="0.590551181102362" right="0.393700787401575" top="0.433070866141732" bottom="0.94488188976378" header="0" footer="0.393700787401575"/>
  <pageSetup paperSize="9" scale="76" fitToHeight="0" orientation="portrait"/>
  <headerFooter>
    <oddFooter>&amp;R&amp;"Neo Sans Light,Normal"&amp;7&amp;A - Pág.&amp;P de &amp;N
</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9"/>
  <sheetViews>
    <sheetView topLeftCell="A10" workbookViewId="0">
      <selection activeCell="B21" sqref="B21"/>
    </sheetView>
  </sheetViews>
  <sheetFormatPr defaultColWidth="9.11111111111111" defaultRowHeight="10.2"/>
  <cols>
    <col min="1" max="1" width="7.11111111111111" style="129" customWidth="1"/>
    <col min="2" max="2" width="51.4444444444444" style="130" customWidth="1"/>
    <col min="3" max="3" width="4" style="129" customWidth="1"/>
    <col min="4" max="6" width="9.33333333333333" style="131" customWidth="1"/>
    <col min="7" max="7" width="14.3333333333333"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35"/>
      <c r="C1" s="135"/>
      <c r="D1" s="135"/>
      <c r="E1" s="135"/>
      <c r="F1" s="136"/>
      <c r="G1" s="137"/>
      <c r="H1" s="138"/>
      <c r="I1" s="183"/>
    </row>
    <row r="2" s="128" customFormat="1" ht="18.75" customHeight="1" spans="1:9">
      <c r="A2" s="139" t="e">
        <f>'Resumo Med'!#REF!</f>
        <v>#REF!</v>
      </c>
      <c r="B2" s="140"/>
      <c r="C2" s="141"/>
      <c r="D2" s="141"/>
      <c r="E2" s="142"/>
      <c r="F2" s="143"/>
      <c r="G2" s="144"/>
      <c r="H2" s="138"/>
      <c r="I2" s="184"/>
    </row>
    <row r="3" s="128" customFormat="1" ht="18.75" customHeight="1" spans="1:9">
      <c r="A3" s="145" t="str">
        <f>Cap.12窗!A3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5"/>
      <c r="C3" s="141"/>
      <c r="D3" s="141"/>
      <c r="E3" s="142"/>
      <c r="F3" s="146"/>
      <c r="G3" s="144"/>
      <c r="H3" s="147"/>
      <c r="I3" s="183"/>
    </row>
    <row r="4" s="128" customFormat="1" ht="18.75" customHeight="1" spans="1:9">
      <c r="A4" s="148">
        <f>'Resumo Med'!A4:E4</f>
        <v>0</v>
      </c>
      <c r="B4" s="145"/>
      <c r="C4" s="141"/>
      <c r="D4" s="141"/>
      <c r="E4" s="142"/>
      <c r="F4" s="146"/>
      <c r="G4" s="144"/>
      <c r="H4" s="147"/>
      <c r="I4" s="183"/>
    </row>
    <row r="5" s="128" customFormat="1" ht="18.75" customHeight="1" spans="1:9">
      <c r="A5" s="149"/>
      <c r="B5" s="150"/>
      <c r="C5" s="151"/>
      <c r="D5" s="151"/>
      <c r="E5" s="152"/>
      <c r="F5" s="146"/>
      <c r="G5" s="144"/>
      <c r="H5" s="147"/>
      <c r="I5" s="183" t="s">
        <v>20</v>
      </c>
    </row>
    <row r="6" s="128" customFormat="1" ht="35.25" customHeight="1" spans="1:9">
      <c r="A6" s="153" t="s">
        <v>2</v>
      </c>
      <c r="B6" s="154" t="s">
        <v>21</v>
      </c>
      <c r="C6" s="155" t="s">
        <v>22</v>
      </c>
      <c r="D6" s="156" t="s">
        <v>23</v>
      </c>
      <c r="E6" s="157" t="s">
        <v>24</v>
      </c>
      <c r="F6" s="156" t="s">
        <v>7</v>
      </c>
      <c r="G6" s="158" t="s">
        <v>25</v>
      </c>
      <c r="H6" s="159" t="s">
        <v>26</v>
      </c>
      <c r="I6" s="185" t="s">
        <v>10</v>
      </c>
    </row>
    <row r="7" ht="9" customHeight="1" spans="1:9">
      <c r="A7" s="160"/>
      <c r="B7" s="161"/>
      <c r="C7" s="162"/>
      <c r="D7" s="163"/>
      <c r="E7" s="163"/>
      <c r="F7" s="163"/>
      <c r="G7" s="163" t="str">
        <f>IF(C7=0,"",IF(AND(D7&lt;&gt;0,E7&lt;&gt;0,F7&lt;&gt;0),C7*D7*E7*F7,IF(AND(D7&lt;&gt;0,E7&lt;&gt;0,F7=0),C7*D7*E7,IF(AND(D7&lt;&gt;0,E7=0,F7&lt;&gt;0),C7*D7*F7,IF(AND(D7&lt;&gt;0,E7=0,F7=0,F7),C7*D7,"CORRIGIR")))))</f>
        <v/>
      </c>
      <c r="H7" s="163"/>
      <c r="I7" s="186"/>
    </row>
    <row r="8" ht="13.2" spans="1:9">
      <c r="A8" s="164" t="s">
        <v>155</v>
      </c>
      <c r="B8" s="165">
        <f>'Resumo Med'!B35</f>
        <v>0</v>
      </c>
      <c r="C8" s="162"/>
      <c r="D8" s="163"/>
      <c r="E8" s="163"/>
      <c r="F8" s="163"/>
      <c r="G8" s="163" t="str">
        <f>IF(C8=0,"",IF(AND(D8&lt;&gt;0,E8&lt;&gt;0,F8&lt;&gt;0),C8*D8*E8*F8,IF(AND(D8&lt;&gt;0,E8&lt;&gt;0,F8=0),C8*D8*E8,IF(AND(D8&lt;&gt;0,E8=0,F8&lt;&gt;0),C8*D8*F8,IF(AND(D8&lt;&gt;0,E8=0,F8=0,F8),C8*D8,"CORRIGIR")))))</f>
        <v/>
      </c>
      <c r="H8" s="163"/>
      <c r="I8" s="186"/>
    </row>
    <row r="9" ht="9.75" customHeight="1" spans="1:9">
      <c r="A9" s="166"/>
      <c r="B9" s="234"/>
      <c r="C9" s="162"/>
      <c r="D9" s="163"/>
      <c r="E9" s="163"/>
      <c r="F9" s="163"/>
      <c r="G9" s="163" t="str">
        <f>IF(C9=0,"",IF(AND(D9&lt;&gt;0,E9&lt;&gt;0,F9&lt;&gt;0),C9*D9*E9*F9,IF(AND(D9&lt;&gt;0,E9&lt;&gt;0,F9=0),C9*D9*E9,IF(AND(D9&lt;&gt;0,E9=0,F9&lt;&gt;0),C9*D9*F9,IF(AND(D9&lt;&gt;0,E9=0,F9=0,F9),C9*D9,"CORRIGIR")))))</f>
        <v/>
      </c>
      <c r="H9" s="163"/>
      <c r="I9" s="186"/>
    </row>
    <row r="10" ht="21.75" customHeight="1" spans="1:9">
      <c r="A10" s="235" t="s">
        <v>156</v>
      </c>
      <c r="B10" s="167" t="s">
        <v>149</v>
      </c>
      <c r="C10" s="162"/>
      <c r="D10" s="163"/>
      <c r="E10" s="163"/>
      <c r="F10" s="163"/>
      <c r="G10" s="163" t="str">
        <f>IF(C10=0,"",IF(AND(D10&lt;&gt;0,E10&lt;&gt;0,F10&lt;&gt;0),C10*D10*E10*F10,IF(AND(D10&lt;&gt;0,E10&lt;&gt;0,F10=0),C10*D10*E10,IF(AND(D10&lt;&gt;0,E10=0,F10&lt;&gt;0),C10*D10*F10,IF(AND(D10&lt;&gt;0,E10=0,F10=0,F10),C10*D10,"CORRIGIR")))))</f>
        <v/>
      </c>
      <c r="H10" s="163"/>
      <c r="I10" s="186"/>
    </row>
    <row r="11" ht="120" customHeight="1" spans="1:9">
      <c r="A11" s="208" t="s">
        <v>157</v>
      </c>
      <c r="B11" s="191" t="s">
        <v>158</v>
      </c>
      <c r="C11" s="162"/>
      <c r="D11" s="163"/>
      <c r="E11" s="163"/>
      <c r="F11" s="163"/>
      <c r="G11" s="163"/>
      <c r="H11" s="163"/>
      <c r="I11" s="186"/>
    </row>
    <row r="12" ht="13.2" spans="1:9">
      <c r="A12" s="171"/>
      <c r="B12" s="236" t="s">
        <v>159</v>
      </c>
      <c r="C12" s="237"/>
      <c r="D12" s="238"/>
      <c r="E12" s="238"/>
      <c r="F12" s="238"/>
      <c r="G12" s="238"/>
      <c r="H12" s="238">
        <v>1</v>
      </c>
      <c r="I12" s="246"/>
    </row>
    <row r="13" ht="13.2" spans="1:9">
      <c r="A13" s="171"/>
      <c r="B13" s="239"/>
      <c r="C13" s="237"/>
      <c r="D13" s="238"/>
      <c r="E13" s="238"/>
      <c r="F13" s="238"/>
      <c r="G13" s="240"/>
      <c r="H13" s="241"/>
      <c r="I13" s="186" t="s">
        <v>137</v>
      </c>
    </row>
    <row r="14" ht="17.1" customHeight="1" spans="1:9">
      <c r="A14" s="171"/>
      <c r="B14" s="239"/>
      <c r="C14" s="237"/>
      <c r="D14" s="238"/>
      <c r="E14" s="238"/>
      <c r="F14" s="238"/>
      <c r="G14" s="242"/>
      <c r="H14" s="163"/>
      <c r="I14" s="247">
        <f>H12</f>
        <v>1</v>
      </c>
    </row>
    <row r="15" ht="15.75" customHeight="1" spans="1:9">
      <c r="A15" s="208"/>
      <c r="B15" s="178" t="s">
        <v>160</v>
      </c>
      <c r="C15" s="162"/>
      <c r="D15" s="163"/>
      <c r="E15" s="163"/>
      <c r="F15" s="163"/>
      <c r="G15" s="163"/>
      <c r="H15" s="163">
        <v>2</v>
      </c>
      <c r="I15" s="186" t="s">
        <v>137</v>
      </c>
    </row>
    <row r="16" ht="17.1" customHeight="1" spans="1:9">
      <c r="A16" s="171"/>
      <c r="B16" s="236"/>
      <c r="C16" s="237"/>
      <c r="D16" s="238"/>
      <c r="E16" s="238"/>
      <c r="F16" s="238"/>
      <c r="G16" s="242"/>
      <c r="H16" s="163"/>
      <c r="I16" s="247">
        <v>2</v>
      </c>
    </row>
    <row r="17" ht="106.5" customHeight="1" spans="1:9">
      <c r="A17" s="171" t="s">
        <v>161</v>
      </c>
      <c r="B17" s="191" t="s">
        <v>162</v>
      </c>
      <c r="C17" s="237"/>
      <c r="D17" s="238"/>
      <c r="E17" s="238"/>
      <c r="F17" s="238"/>
      <c r="G17" s="240"/>
      <c r="H17" s="240"/>
      <c r="I17" s="186"/>
    </row>
    <row r="18" ht="17.1" customHeight="1" spans="1:9">
      <c r="A18" s="171"/>
      <c r="B18" s="178" t="s">
        <v>163</v>
      </c>
      <c r="C18" s="237"/>
      <c r="D18" s="238"/>
      <c r="E18" s="238"/>
      <c r="F18" s="238"/>
      <c r="G18" s="240"/>
      <c r="H18" s="163">
        <v>2</v>
      </c>
      <c r="I18" s="231"/>
    </row>
    <row r="19" ht="17.1" customHeight="1" spans="1:9">
      <c r="A19" s="171"/>
      <c r="B19" s="236"/>
      <c r="C19" s="162"/>
      <c r="D19" s="163"/>
      <c r="E19" s="238"/>
      <c r="F19" s="238"/>
      <c r="G19" s="163"/>
      <c r="H19" s="163"/>
      <c r="I19" s="186" t="s">
        <v>137</v>
      </c>
    </row>
    <row r="20" ht="17.1" customHeight="1" spans="1:9">
      <c r="A20" s="171"/>
      <c r="B20" s="239"/>
      <c r="C20" s="237"/>
      <c r="D20" s="238"/>
      <c r="E20" s="238"/>
      <c r="F20" s="238"/>
      <c r="G20" s="242"/>
      <c r="H20" s="163"/>
      <c r="I20" s="247">
        <f>H18</f>
        <v>2</v>
      </c>
    </row>
    <row r="21" ht="17.1" customHeight="1" spans="1:9">
      <c r="A21" s="171"/>
      <c r="B21" s="178" t="s">
        <v>164</v>
      </c>
      <c r="C21" s="237"/>
      <c r="D21" s="238"/>
      <c r="E21" s="238"/>
      <c r="F21" s="238"/>
      <c r="G21" s="240"/>
      <c r="H21" s="163"/>
      <c r="I21" s="231"/>
    </row>
    <row r="22" ht="17.1" customHeight="1" spans="1:9">
      <c r="A22" s="171"/>
      <c r="B22" s="239"/>
      <c r="C22" s="237"/>
      <c r="D22" s="238"/>
      <c r="E22" s="238"/>
      <c r="F22" s="238"/>
      <c r="G22" s="240"/>
      <c r="H22" s="163">
        <v>3</v>
      </c>
      <c r="I22" s="231" t="s">
        <v>137</v>
      </c>
    </row>
    <row r="23" ht="17.1" customHeight="1" spans="1:9">
      <c r="A23" s="171"/>
      <c r="B23" s="243"/>
      <c r="C23" s="175"/>
      <c r="D23" s="173"/>
      <c r="E23" s="173"/>
      <c r="F23" s="173"/>
      <c r="G23" s="242"/>
      <c r="H23" s="163"/>
      <c r="I23" s="247">
        <f>H22</f>
        <v>3</v>
      </c>
    </row>
    <row r="24" ht="13.2" spans="1:9">
      <c r="A24" s="192"/>
      <c r="B24" s="244"/>
      <c r="C24" s="194"/>
      <c r="D24" s="195"/>
      <c r="E24" s="195"/>
      <c r="F24" s="195"/>
      <c r="G24" s="195" t="str">
        <f>IF(C24=0,"",IF(AND(D24&lt;&gt;0,E24&lt;&gt;0,F24&lt;&gt;0),C24*D24*E24*F24,IF(AND(D24&lt;&gt;0,E24&lt;&gt;0,F24=0),C24*D24*E24,IF(AND(D24&lt;&gt;0,E24=0,F24&lt;&gt;0),C24*D24*F24,IF(AND(D24&lt;&gt;0,E24=0,F24=0,F24),C24*D24,"CORRIGIR")))))</f>
        <v/>
      </c>
      <c r="H24" s="245"/>
      <c r="I24" s="198"/>
    </row>
    <row r="25" ht="13.2" spans="1:9">
      <c r="A25" s="180"/>
      <c r="B25" s="179"/>
      <c r="C25" s="180"/>
      <c r="D25" s="181"/>
      <c r="E25" s="181"/>
      <c r="F25" s="181"/>
      <c r="G25" s="182"/>
      <c r="H25" s="181"/>
      <c r="I25" s="188"/>
    </row>
    <row r="26" ht="13.2" spans="1:9">
      <c r="A26" s="180"/>
      <c r="B26" s="179"/>
      <c r="C26" s="180"/>
      <c r="D26" s="181"/>
      <c r="E26" s="181"/>
      <c r="F26" s="181"/>
      <c r="G26" s="182"/>
      <c r="H26" s="181"/>
      <c r="I26" s="188"/>
    </row>
    <row r="27" ht="13.2" spans="1:9">
      <c r="A27" s="180"/>
      <c r="B27" s="179"/>
      <c r="C27" s="180"/>
      <c r="D27" s="181"/>
      <c r="E27" s="181"/>
      <c r="F27" s="181"/>
      <c r="G27" s="182"/>
      <c r="H27" s="181"/>
      <c r="I27" s="188"/>
    </row>
    <row r="28" ht="13.2" spans="1:9">
      <c r="A28" s="180"/>
      <c r="B28" s="179"/>
      <c r="C28" s="180"/>
      <c r="D28" s="181"/>
      <c r="E28" s="181"/>
      <c r="F28" s="181"/>
      <c r="G28" s="182"/>
      <c r="H28" s="181"/>
      <c r="I28" s="188"/>
    </row>
    <row r="29" ht="13.2" spans="1:9">
      <c r="A29" s="180"/>
      <c r="B29" s="179"/>
      <c r="C29" s="180"/>
      <c r="D29" s="181"/>
      <c r="E29" s="181"/>
      <c r="F29" s="181"/>
      <c r="G29" s="182"/>
      <c r="H29" s="181"/>
      <c r="I29" s="188"/>
    </row>
    <row r="30" ht="13.2" spans="1:9">
      <c r="A30" s="180"/>
      <c r="B30" s="179"/>
      <c r="C30" s="180"/>
      <c r="D30" s="181"/>
      <c r="E30" s="181"/>
      <c r="F30" s="181"/>
      <c r="G30" s="182"/>
      <c r="H30" s="181"/>
      <c r="I30" s="188"/>
    </row>
    <row r="31" ht="13.2" spans="1:9">
      <c r="A31" s="180"/>
      <c r="B31" s="179"/>
      <c r="C31" s="180"/>
      <c r="D31" s="181"/>
      <c r="E31" s="181"/>
      <c r="F31" s="181"/>
      <c r="G31" s="182"/>
      <c r="H31" s="181"/>
      <c r="I31" s="188"/>
    </row>
    <row r="32" ht="13.2" spans="1:9">
      <c r="A32" s="180"/>
      <c r="B32" s="179"/>
      <c r="C32" s="180"/>
      <c r="D32" s="181"/>
      <c r="E32" s="181"/>
      <c r="F32" s="181"/>
      <c r="G32" s="182"/>
      <c r="H32" s="181"/>
      <c r="I32" s="188"/>
    </row>
    <row r="33" ht="13.2" spans="1:9">
      <c r="A33" s="180"/>
      <c r="B33" s="179"/>
      <c r="C33" s="180"/>
      <c r="D33" s="181"/>
      <c r="E33" s="181"/>
      <c r="F33" s="181"/>
      <c r="G33" s="182"/>
      <c r="H33" s="181"/>
      <c r="I33" s="188"/>
    </row>
    <row r="34" ht="13.2" spans="1:9">
      <c r="A34" s="180"/>
      <c r="B34" s="179"/>
      <c r="C34" s="180"/>
      <c r="D34" s="181"/>
      <c r="E34" s="181"/>
      <c r="F34" s="181"/>
      <c r="G34" s="182"/>
      <c r="H34" s="181"/>
      <c r="I34" s="188"/>
    </row>
    <row r="35" ht="13.2" spans="1:9">
      <c r="A35" s="180"/>
      <c r="B35" s="179"/>
      <c r="C35" s="180"/>
      <c r="D35" s="181"/>
      <c r="E35" s="181"/>
      <c r="F35" s="181"/>
      <c r="G35" s="182"/>
      <c r="H35" s="181"/>
      <c r="I35" s="188"/>
    </row>
    <row r="36" ht="13.2" spans="1:9">
      <c r="A36" s="180"/>
      <c r="B36" s="179"/>
      <c r="C36" s="180"/>
      <c r="D36" s="181"/>
      <c r="E36" s="181"/>
      <c r="F36" s="181"/>
      <c r="G36" s="182"/>
      <c r="H36" s="181"/>
      <c r="I36" s="188"/>
    </row>
    <row r="37" ht="13.2" spans="1:9">
      <c r="A37" s="180"/>
      <c r="B37" s="179"/>
      <c r="C37" s="180"/>
      <c r="D37" s="181"/>
      <c r="E37" s="181"/>
      <c r="F37" s="181"/>
      <c r="G37" s="182"/>
      <c r="H37" s="181"/>
      <c r="I37" s="188"/>
    </row>
    <row r="38" ht="13.2" spans="1:9">
      <c r="A38" s="180"/>
      <c r="B38" s="179"/>
      <c r="C38" s="180"/>
      <c r="D38" s="181"/>
      <c r="E38" s="181"/>
      <c r="F38" s="181"/>
      <c r="G38" s="182"/>
      <c r="H38" s="181"/>
      <c r="I38" s="188"/>
    </row>
    <row r="39" ht="13.2" spans="1:9">
      <c r="A39" s="180"/>
      <c r="B39" s="179"/>
      <c r="C39" s="180"/>
      <c r="D39" s="181"/>
      <c r="E39" s="181"/>
      <c r="F39" s="181"/>
      <c r="G39" s="182"/>
      <c r="H39" s="181"/>
      <c r="I39" s="188"/>
    </row>
    <row r="40" ht="13.2" spans="1:9">
      <c r="A40" s="180"/>
      <c r="B40" s="179"/>
      <c r="C40" s="180"/>
      <c r="D40" s="181"/>
      <c r="E40" s="181"/>
      <c r="F40" s="181"/>
      <c r="G40" s="182"/>
      <c r="H40" s="181"/>
      <c r="I40" s="188"/>
    </row>
    <row r="41" ht="13.2" spans="1:9">
      <c r="A41" s="180"/>
      <c r="B41" s="179"/>
      <c r="C41" s="180"/>
      <c r="D41" s="181"/>
      <c r="E41" s="181"/>
      <c r="F41" s="181"/>
      <c r="G41" s="182"/>
      <c r="H41" s="181"/>
      <c r="I41" s="188"/>
    </row>
    <row r="42" ht="13.2" spans="1:9">
      <c r="A42" s="180"/>
      <c r="B42" s="179"/>
      <c r="C42" s="180"/>
      <c r="D42" s="181"/>
      <c r="E42" s="181"/>
      <c r="F42" s="181"/>
      <c r="G42" s="182"/>
      <c r="H42" s="181"/>
      <c r="I42" s="188"/>
    </row>
    <row r="43" ht="13.2" spans="1:9">
      <c r="A43" s="180"/>
      <c r="B43" s="179"/>
      <c r="C43" s="180"/>
      <c r="D43" s="181"/>
      <c r="E43" s="181"/>
      <c r="F43" s="181"/>
      <c r="G43" s="182"/>
      <c r="H43" s="181"/>
      <c r="I43" s="188"/>
    </row>
    <row r="44" ht="13.2" spans="1:9">
      <c r="A44" s="180"/>
      <c r="B44" s="179"/>
      <c r="C44" s="180"/>
      <c r="D44" s="181"/>
      <c r="E44" s="181"/>
      <c r="F44" s="181"/>
      <c r="G44" s="182"/>
      <c r="H44" s="181"/>
      <c r="I44" s="188"/>
    </row>
    <row r="45" ht="13.2" spans="1:9">
      <c r="A45" s="180"/>
      <c r="B45" s="179"/>
      <c r="C45" s="180"/>
      <c r="D45" s="181"/>
      <c r="E45" s="181"/>
      <c r="F45" s="181"/>
      <c r="G45" s="182"/>
      <c r="H45" s="181"/>
      <c r="I45" s="188"/>
    </row>
    <row r="46" ht="13.2" spans="1:9">
      <c r="A46" s="180"/>
      <c r="B46" s="179"/>
      <c r="C46" s="180"/>
      <c r="D46" s="181"/>
      <c r="E46" s="181"/>
      <c r="F46" s="181"/>
      <c r="G46" s="182"/>
      <c r="H46" s="181"/>
      <c r="I46" s="188"/>
    </row>
    <row r="47" ht="13.2" spans="1:9">
      <c r="A47" s="180"/>
      <c r="B47" s="179"/>
      <c r="C47" s="180"/>
      <c r="D47" s="181"/>
      <c r="E47" s="181"/>
      <c r="F47" s="181"/>
      <c r="G47" s="182"/>
      <c r="H47" s="181"/>
      <c r="I47" s="188"/>
    </row>
    <row r="48" ht="13.2" spans="1:9">
      <c r="A48" s="180"/>
      <c r="B48" s="179"/>
      <c r="C48" s="180"/>
      <c r="D48" s="181"/>
      <c r="E48" s="181"/>
      <c r="F48" s="181"/>
      <c r="G48" s="182"/>
      <c r="H48" s="181"/>
      <c r="I48" s="188"/>
    </row>
    <row r="49" ht="13.2" spans="1:9">
      <c r="A49" s="180"/>
      <c r="B49" s="179"/>
      <c r="C49" s="180"/>
      <c r="D49" s="181"/>
      <c r="E49" s="181"/>
      <c r="F49" s="181"/>
      <c r="G49" s="182"/>
      <c r="H49" s="181"/>
      <c r="I49" s="188"/>
    </row>
    <row r="50" ht="13.2" spans="1:9">
      <c r="A50" s="180"/>
      <c r="B50" s="179"/>
      <c r="C50" s="180"/>
      <c r="D50" s="181"/>
      <c r="E50" s="181"/>
      <c r="F50" s="181"/>
      <c r="G50" s="182"/>
      <c r="H50" s="181"/>
      <c r="I50" s="188"/>
    </row>
    <row r="51" ht="13.2" spans="1:9">
      <c r="A51" s="180"/>
      <c r="B51" s="179"/>
      <c r="C51" s="180"/>
      <c r="D51" s="181"/>
      <c r="E51" s="181"/>
      <c r="F51" s="181"/>
      <c r="G51" s="182"/>
      <c r="H51" s="181"/>
      <c r="I51" s="188"/>
    </row>
    <row r="52" ht="13.2" spans="1:9">
      <c r="A52" s="180"/>
      <c r="B52" s="179"/>
      <c r="C52" s="180"/>
      <c r="D52" s="181"/>
      <c r="E52" s="181"/>
      <c r="F52" s="181"/>
      <c r="G52" s="182"/>
      <c r="H52" s="181"/>
      <c r="I52" s="188"/>
    </row>
    <row r="53" ht="13.2" spans="1:9">
      <c r="A53" s="180"/>
      <c r="B53" s="179"/>
      <c r="C53" s="180"/>
      <c r="D53" s="181"/>
      <c r="E53" s="181"/>
      <c r="F53" s="181"/>
      <c r="G53" s="182"/>
      <c r="H53" s="181"/>
      <c r="I53" s="188"/>
    </row>
    <row r="54" ht="13.2" spans="1:9">
      <c r="A54" s="180"/>
      <c r="B54" s="179"/>
      <c r="C54" s="180"/>
      <c r="D54" s="181"/>
      <c r="E54" s="181"/>
      <c r="F54" s="181"/>
      <c r="G54" s="182"/>
      <c r="H54" s="181"/>
      <c r="I54" s="188"/>
    </row>
    <row r="55" ht="13.2" spans="1:9">
      <c r="A55" s="180"/>
      <c r="B55" s="179"/>
      <c r="C55" s="180"/>
      <c r="D55" s="181"/>
      <c r="E55" s="181"/>
      <c r="F55" s="181"/>
      <c r="G55" s="182"/>
      <c r="H55" s="181"/>
      <c r="I55" s="188"/>
    </row>
    <row r="56" ht="13.2" spans="1:9">
      <c r="A56" s="180"/>
      <c r="B56" s="179"/>
      <c r="C56" s="180"/>
      <c r="D56" s="181"/>
      <c r="E56" s="181"/>
      <c r="F56" s="181"/>
      <c r="G56" s="182"/>
      <c r="H56" s="181"/>
      <c r="I56" s="188"/>
    </row>
    <row r="57" ht="13.2" spans="1:9">
      <c r="A57" s="180"/>
      <c r="B57" s="179"/>
      <c r="C57" s="180"/>
      <c r="D57" s="181"/>
      <c r="E57" s="181"/>
      <c r="F57" s="181"/>
      <c r="G57" s="182"/>
      <c r="H57" s="181"/>
      <c r="I57" s="188"/>
    </row>
    <row r="58" ht="13.2" spans="1:9">
      <c r="A58" s="180"/>
      <c r="B58" s="179"/>
      <c r="C58" s="180"/>
      <c r="D58" s="181"/>
      <c r="E58" s="181"/>
      <c r="F58" s="181"/>
      <c r="G58" s="182"/>
      <c r="H58" s="181"/>
      <c r="I58" s="188"/>
    </row>
    <row r="59" ht="13.2" spans="1:9">
      <c r="A59" s="180"/>
      <c r="B59" s="179"/>
      <c r="C59" s="180"/>
      <c r="D59" s="181"/>
      <c r="E59" s="181"/>
      <c r="F59" s="181"/>
      <c r="G59" s="182"/>
      <c r="H59" s="181"/>
      <c r="I59" s="188"/>
    </row>
    <row r="60" ht="13.2" spans="1:9">
      <c r="A60" s="180"/>
      <c r="B60" s="179"/>
      <c r="C60" s="180"/>
      <c r="D60" s="181"/>
      <c r="E60" s="181"/>
      <c r="F60" s="181"/>
      <c r="G60" s="182"/>
      <c r="H60" s="181"/>
      <c r="I60" s="188"/>
    </row>
    <row r="61" ht="13.2" spans="1:9">
      <c r="A61" s="180"/>
      <c r="B61" s="179"/>
      <c r="C61" s="180"/>
      <c r="D61" s="181"/>
      <c r="E61" s="181"/>
      <c r="F61" s="181"/>
      <c r="G61" s="182"/>
      <c r="H61" s="181"/>
      <c r="I61" s="188"/>
    </row>
    <row r="62" ht="13.2" spans="1:9">
      <c r="A62" s="180"/>
      <c r="B62" s="179"/>
      <c r="C62" s="180"/>
      <c r="D62" s="181"/>
      <c r="E62" s="181"/>
      <c r="F62" s="181"/>
      <c r="G62" s="182"/>
      <c r="H62" s="181"/>
      <c r="I62" s="188"/>
    </row>
    <row r="63" ht="13.2" spans="1:9">
      <c r="A63" s="180"/>
      <c r="B63" s="179"/>
      <c r="C63" s="180"/>
      <c r="D63" s="181"/>
      <c r="E63" s="181"/>
      <c r="F63" s="181"/>
      <c r="G63" s="182"/>
      <c r="H63" s="181"/>
      <c r="I63" s="188"/>
    </row>
    <row r="64" ht="13.2" spans="1:9">
      <c r="A64" s="180"/>
      <c r="B64" s="179"/>
      <c r="C64" s="180"/>
      <c r="D64" s="181"/>
      <c r="E64" s="181"/>
      <c r="F64" s="181"/>
      <c r="G64" s="182"/>
      <c r="H64" s="181"/>
      <c r="I64" s="188"/>
    </row>
    <row r="65" ht="13.2" spans="1:9">
      <c r="A65" s="180"/>
      <c r="B65" s="179"/>
      <c r="C65" s="180"/>
      <c r="D65" s="181"/>
      <c r="E65" s="181"/>
      <c r="F65" s="181"/>
      <c r="G65" s="182"/>
      <c r="H65" s="181"/>
      <c r="I65" s="188"/>
    </row>
    <row r="66" ht="13.2" spans="1:9">
      <c r="A66" s="180"/>
      <c r="B66" s="179"/>
      <c r="C66" s="180"/>
      <c r="D66" s="181"/>
      <c r="E66" s="181"/>
      <c r="F66" s="181"/>
      <c r="G66" s="182"/>
      <c r="H66" s="181"/>
      <c r="I66" s="188"/>
    </row>
    <row r="67" ht="13.2" spans="1:9">
      <c r="A67" s="180"/>
      <c r="B67" s="179"/>
      <c r="C67" s="180"/>
      <c r="D67" s="181"/>
      <c r="E67" s="181"/>
      <c r="F67" s="181"/>
      <c r="G67" s="182"/>
      <c r="H67" s="181"/>
      <c r="I67" s="188"/>
    </row>
    <row r="68" ht="13.2" spans="1:9">
      <c r="A68" s="180"/>
      <c r="B68" s="179"/>
      <c r="C68" s="180"/>
      <c r="D68" s="181"/>
      <c r="E68" s="181"/>
      <c r="F68" s="181"/>
      <c r="G68" s="182"/>
      <c r="H68" s="181"/>
      <c r="I68" s="188"/>
    </row>
    <row r="69" ht="13.2" spans="1:9">
      <c r="A69" s="180"/>
      <c r="B69" s="179"/>
      <c r="C69" s="180"/>
      <c r="D69" s="181"/>
      <c r="E69" s="181"/>
      <c r="F69" s="181"/>
      <c r="G69" s="182"/>
      <c r="I69" s="188"/>
    </row>
  </sheetData>
  <mergeCells count="2">
    <mergeCell ref="A1:E1"/>
    <mergeCell ref="A3:B3"/>
  </mergeCells>
  <pageMargins left="0.7" right="0.7" top="0.75" bottom="0.75" header="0.3" footer="0.3"/>
  <pageSetup paperSize="1"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60"/>
  <sheetViews>
    <sheetView showGridLines="0" showZeros="0" workbookViewId="0">
      <pane ySplit="6" topLeftCell="A36" activePane="bottomLeft" state="frozen"/>
      <selection/>
      <selection pane="bottomLeft" activeCell="B38" sqref="B38"/>
    </sheetView>
  </sheetViews>
  <sheetFormatPr defaultColWidth="9.11111111111111" defaultRowHeight="10.2"/>
  <cols>
    <col min="1" max="1" width="6.88888888888889" style="129" customWidth="1"/>
    <col min="2" max="2" width="55.6666666666667" style="130" customWidth="1"/>
    <col min="3" max="3" width="3.44444444444444" style="129" customWidth="1"/>
    <col min="4" max="6" width="9.33333333333333" style="131" customWidth="1"/>
    <col min="7" max="7" width="9.88888888888889"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99"/>
      <c r="C1" s="200"/>
      <c r="D1" s="200"/>
      <c r="E1" s="200"/>
      <c r="F1" s="201"/>
      <c r="G1" s="202"/>
      <c r="H1" s="203"/>
      <c r="I1" s="228"/>
    </row>
    <row r="2" s="128" customFormat="1" ht="18.75" customHeight="1" spans="1:9">
      <c r="A2" s="139" t="e">
        <f>'Resumo Med'!#REF!</f>
        <v>#REF!</v>
      </c>
      <c r="B2" s="140"/>
      <c r="C2" s="141"/>
      <c r="D2" s="141"/>
      <c r="E2" s="142"/>
      <c r="F2" s="204"/>
      <c r="G2" s="205"/>
      <c r="H2" s="203"/>
      <c r="I2" s="229"/>
    </row>
    <row r="3" s="128" customFormat="1" ht="18.75" customHeight="1" spans="1:9">
      <c r="A3" s="145" t="str">
        <f>门!A3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5"/>
      <c r="C3" s="141"/>
      <c r="D3" s="141"/>
      <c r="E3" s="142"/>
      <c r="F3" s="206"/>
      <c r="G3" s="205"/>
      <c r="H3" s="207"/>
      <c r="I3" s="228"/>
    </row>
    <row r="4" s="128" customFormat="1" ht="18.75" customHeight="1" spans="1:9">
      <c r="A4" s="148">
        <f>'Resumo Med'!A4:E4</f>
        <v>0</v>
      </c>
      <c r="B4" s="145"/>
      <c r="C4" s="141"/>
      <c r="D4" s="141"/>
      <c r="E4" s="142"/>
      <c r="F4" s="206"/>
      <c r="G4" s="205"/>
      <c r="H4" s="207"/>
      <c r="I4" s="228"/>
    </row>
    <row r="5" s="128" customFormat="1" ht="18.75" customHeight="1" spans="1:9">
      <c r="A5" s="145"/>
      <c r="B5" s="140"/>
      <c r="C5" s="141"/>
      <c r="D5" s="141"/>
      <c r="E5" s="142"/>
      <c r="F5" s="206"/>
      <c r="G5" s="205"/>
      <c r="H5" s="207"/>
      <c r="I5" s="228" t="s">
        <v>20</v>
      </c>
    </row>
    <row r="6" s="128" customFormat="1" ht="35.25" customHeight="1" spans="1:9">
      <c r="A6" s="153" t="s">
        <v>2</v>
      </c>
      <c r="B6" s="154" t="s">
        <v>21</v>
      </c>
      <c r="C6" s="155" t="s">
        <v>22</v>
      </c>
      <c r="D6" s="156" t="s">
        <v>23</v>
      </c>
      <c r="E6" s="157" t="s">
        <v>24</v>
      </c>
      <c r="F6" s="156" t="s">
        <v>7</v>
      </c>
      <c r="G6" s="158" t="s">
        <v>25</v>
      </c>
      <c r="H6" s="159" t="s">
        <v>26</v>
      </c>
      <c r="I6" s="185" t="s">
        <v>10</v>
      </c>
    </row>
    <row r="7" ht="7.5" customHeight="1" spans="1:9">
      <c r="A7" s="160"/>
      <c r="B7" s="161"/>
      <c r="C7" s="162"/>
      <c r="D7" s="163"/>
      <c r="E7" s="163"/>
      <c r="F7" s="163"/>
      <c r="G7" s="163" t="str">
        <f>IF(C7=0,"",IF(AND(D7&lt;&gt;0,E7&lt;&gt;0,F7&lt;&gt;0),C7*D7*E7*F7,IF(AND(D7&lt;&gt;0,E7&lt;&gt;0,F7=0),C7*D7*E7,IF(AND(D7&lt;&gt;0,E7=0,F7&lt;&gt;0),C7*D7*F7,IF(AND(D7&lt;&gt;0,E7=0,F7=0,F7),C7*D7,"CORRIGIR")))))</f>
        <v/>
      </c>
      <c r="H7" s="163"/>
      <c r="I7" s="186"/>
    </row>
    <row r="8" ht="18.75" customHeight="1" spans="1:9">
      <c r="A8" s="164" t="s">
        <v>165</v>
      </c>
      <c r="B8" s="165">
        <f>'Resumo Med'!B37</f>
        <v>0</v>
      </c>
      <c r="C8" s="162"/>
      <c r="D8" s="163"/>
      <c r="E8" s="163"/>
      <c r="F8" s="163"/>
      <c r="G8" s="163" t="str">
        <f>IF(C8=0,"",IF(AND(D8&lt;&gt;0,E8&lt;&gt;0,F8&lt;&gt;0),C8*D8*E8*F8,IF(AND(D8&lt;&gt;0,E8&lt;&gt;0,F8=0),C8*D8*E8,IF(AND(D8&lt;&gt;0,E8=0,F8&lt;&gt;0),C8*D8*F8,IF(AND(D8&lt;&gt;0,E8=0,F8=0,F8),C8*D8,"CORRIGIR")))))</f>
        <v/>
      </c>
      <c r="H8" s="163"/>
      <c r="I8" s="186"/>
    </row>
    <row r="9" ht="51" spans="1:9">
      <c r="A9" s="208"/>
      <c r="B9" s="209" t="s">
        <v>166</v>
      </c>
      <c r="C9" s="210"/>
      <c r="D9" s="163"/>
      <c r="E9" s="163"/>
      <c r="F9" s="163"/>
      <c r="G9" s="163"/>
      <c r="H9" s="163"/>
      <c r="I9" s="186">
        <v>8</v>
      </c>
    </row>
    <row r="10" ht="49" customHeight="1" spans="1:9">
      <c r="A10" s="208"/>
      <c r="B10" s="209" t="s">
        <v>167</v>
      </c>
      <c r="C10" s="210"/>
      <c r="D10" s="163"/>
      <c r="E10" s="163"/>
      <c r="F10" s="163"/>
      <c r="G10" s="211"/>
      <c r="H10" s="163"/>
      <c r="I10" s="230">
        <v>3</v>
      </c>
    </row>
    <row r="11" ht="17.1" customHeight="1" spans="1:9">
      <c r="A11" s="208"/>
      <c r="B11" s="212"/>
      <c r="C11" s="210"/>
      <c r="D11" s="163"/>
      <c r="E11" s="163"/>
      <c r="F11" s="163"/>
      <c r="G11" s="173"/>
      <c r="H11" s="163"/>
      <c r="I11" s="186"/>
    </row>
    <row r="12" ht="54.75" customHeight="1" spans="1:9">
      <c r="A12" s="208"/>
      <c r="B12" s="209" t="s">
        <v>168</v>
      </c>
      <c r="C12" s="210"/>
      <c r="D12" s="163"/>
      <c r="E12" s="163"/>
      <c r="F12" s="163"/>
      <c r="G12" s="163"/>
      <c r="H12" s="163"/>
      <c r="I12" s="230">
        <v>8</v>
      </c>
    </row>
    <row r="13" ht="55" customHeight="1" spans="1:9">
      <c r="A13" s="208"/>
      <c r="B13" s="209" t="s">
        <v>169</v>
      </c>
      <c r="C13" s="210"/>
      <c r="D13" s="163"/>
      <c r="E13" s="163"/>
      <c r="F13" s="163"/>
      <c r="G13" s="173"/>
      <c r="H13" s="163"/>
      <c r="I13" s="230">
        <v>9</v>
      </c>
    </row>
    <row r="14" ht="17.1" customHeight="1" spans="1:9">
      <c r="A14" s="208"/>
      <c r="B14" s="212"/>
      <c r="C14" s="210"/>
      <c r="D14" s="163"/>
      <c r="E14" s="163"/>
      <c r="F14" s="163"/>
      <c r="G14" s="163"/>
      <c r="H14" s="163"/>
      <c r="I14" s="186"/>
    </row>
    <row r="15" ht="56" customHeight="1" spans="1:9">
      <c r="A15" s="208"/>
      <c r="B15" s="209" t="s">
        <v>170</v>
      </c>
      <c r="C15" s="210"/>
      <c r="D15" s="163"/>
      <c r="E15" s="163"/>
      <c r="F15" s="163"/>
      <c r="G15" s="211"/>
      <c r="H15" s="163"/>
      <c r="I15" s="230">
        <v>4</v>
      </c>
    </row>
    <row r="16" ht="67" customHeight="1" spans="1:9">
      <c r="A16" s="208"/>
      <c r="B16" s="209" t="s">
        <v>171</v>
      </c>
      <c r="C16" s="210"/>
      <c r="D16" s="163"/>
      <c r="E16" s="163"/>
      <c r="F16" s="163"/>
      <c r="G16" s="173"/>
      <c r="H16" s="163"/>
      <c r="I16" s="186"/>
    </row>
    <row r="17" ht="17.25" customHeight="1" spans="1:9">
      <c r="A17" s="208"/>
      <c r="B17" s="212" t="s">
        <v>172</v>
      </c>
      <c r="C17" s="210"/>
      <c r="D17" s="163"/>
      <c r="E17" s="163"/>
      <c r="F17" s="163"/>
      <c r="G17" s="173"/>
      <c r="H17" s="163"/>
      <c r="I17" s="186">
        <v>1</v>
      </c>
    </row>
    <row r="18" ht="17.25" customHeight="1" spans="1:9">
      <c r="A18" s="208"/>
      <c r="B18" s="212" t="s">
        <v>173</v>
      </c>
      <c r="C18" s="210"/>
      <c r="D18" s="163"/>
      <c r="E18" s="163"/>
      <c r="F18" s="163"/>
      <c r="G18" s="173"/>
      <c r="H18" s="163"/>
      <c r="I18" s="186">
        <v>6</v>
      </c>
    </row>
    <row r="19" ht="17.25" customHeight="1" spans="1:9">
      <c r="A19" s="208"/>
      <c r="B19" s="212" t="s">
        <v>174</v>
      </c>
      <c r="C19" s="210"/>
      <c r="D19" s="163"/>
      <c r="E19" s="163"/>
      <c r="F19" s="163"/>
      <c r="G19" s="173"/>
      <c r="H19" s="163"/>
      <c r="I19" s="186">
        <v>1</v>
      </c>
    </row>
    <row r="20" ht="17.25" customHeight="1" spans="1:9">
      <c r="A20" s="208"/>
      <c r="B20" s="212" t="s">
        <v>175</v>
      </c>
      <c r="C20" s="210"/>
      <c r="D20" s="163"/>
      <c r="E20" s="163"/>
      <c r="F20" s="163"/>
      <c r="G20" s="173"/>
      <c r="H20" s="163"/>
      <c r="I20" s="186">
        <v>1</v>
      </c>
    </row>
    <row r="21" ht="17.25" customHeight="1" spans="1:9">
      <c r="A21" s="208"/>
      <c r="B21" s="212" t="s">
        <v>176</v>
      </c>
      <c r="C21" s="210"/>
      <c r="D21" s="163"/>
      <c r="E21" s="163"/>
      <c r="F21" s="163"/>
      <c r="G21" s="173"/>
      <c r="H21" s="163"/>
      <c r="I21" s="186">
        <v>1</v>
      </c>
    </row>
    <row r="22" ht="12.75" customHeight="1" spans="1:9">
      <c r="A22" s="208"/>
      <c r="B22" s="212"/>
      <c r="C22" s="210"/>
      <c r="D22" s="163"/>
      <c r="E22" s="163"/>
      <c r="F22" s="163"/>
      <c r="G22" s="173"/>
      <c r="H22" s="163"/>
      <c r="I22" s="186"/>
    </row>
    <row r="23" ht="50.25" customHeight="1" spans="1:9">
      <c r="A23" s="208"/>
      <c r="B23" s="209" t="s">
        <v>177</v>
      </c>
      <c r="C23" s="210"/>
      <c r="D23" s="173"/>
      <c r="E23" s="163"/>
      <c r="F23" s="163"/>
      <c r="G23" s="163"/>
      <c r="H23" s="163"/>
      <c r="I23" s="230">
        <v>4</v>
      </c>
    </row>
    <row r="24" ht="54" customHeight="1" spans="1:9">
      <c r="A24" s="208"/>
      <c r="B24" s="209" t="s">
        <v>178</v>
      </c>
      <c r="C24" s="210"/>
      <c r="D24" s="173"/>
      <c r="E24" s="163"/>
      <c r="F24" s="163"/>
      <c r="G24" s="211"/>
      <c r="H24" s="163"/>
      <c r="I24" s="230">
        <v>8</v>
      </c>
    </row>
    <row r="25" ht="57" customHeight="1" spans="1:9">
      <c r="A25" s="208"/>
      <c r="B25" s="213" t="s">
        <v>179</v>
      </c>
      <c r="C25" s="210"/>
      <c r="D25" s="173"/>
      <c r="E25" s="163"/>
      <c r="F25" s="163"/>
      <c r="G25" s="163"/>
      <c r="H25" s="163"/>
      <c r="I25" s="230">
        <v>1</v>
      </c>
    </row>
    <row r="26" ht="73" customHeight="1" spans="1:9">
      <c r="A26" s="208"/>
      <c r="B26" s="213" t="s">
        <v>180</v>
      </c>
      <c r="C26" s="210"/>
      <c r="D26" s="173"/>
      <c r="E26" s="163"/>
      <c r="F26" s="163"/>
      <c r="G26" s="211"/>
      <c r="H26" s="163"/>
      <c r="I26" s="230">
        <v>1</v>
      </c>
    </row>
    <row r="27" ht="62" customHeight="1" spans="1:9">
      <c r="A27" s="208"/>
      <c r="B27" s="213" t="s">
        <v>181</v>
      </c>
      <c r="C27" s="210"/>
      <c r="D27" s="173"/>
      <c r="E27" s="163"/>
      <c r="F27" s="163"/>
      <c r="G27" s="173"/>
      <c r="H27" s="163"/>
      <c r="I27" s="230">
        <v>1</v>
      </c>
    </row>
    <row r="28" ht="72" customHeight="1" spans="1:9">
      <c r="A28" s="208"/>
      <c r="B28" s="213" t="s">
        <v>182</v>
      </c>
      <c r="C28" s="210"/>
      <c r="D28" s="163"/>
      <c r="E28" s="163"/>
      <c r="F28" s="163"/>
      <c r="G28" s="211"/>
      <c r="H28" s="163"/>
      <c r="I28" s="230">
        <v>1</v>
      </c>
    </row>
    <row r="29" ht="63" customHeight="1" spans="1:9">
      <c r="A29" s="208"/>
      <c r="B29" s="213" t="s">
        <v>183</v>
      </c>
      <c r="C29" s="210"/>
      <c r="D29" s="163"/>
      <c r="E29" s="163"/>
      <c r="F29" s="163"/>
      <c r="G29" s="163"/>
      <c r="H29" s="163"/>
      <c r="I29" s="230">
        <v>1</v>
      </c>
    </row>
    <row r="30" ht="57" customHeight="1" spans="1:9">
      <c r="A30" s="208"/>
      <c r="B30" s="213" t="s">
        <v>184</v>
      </c>
      <c r="C30" s="210"/>
      <c r="D30" s="163"/>
      <c r="E30" s="163"/>
      <c r="F30" s="163"/>
      <c r="G30" s="211"/>
      <c r="H30" s="163"/>
      <c r="I30" s="230">
        <v>8</v>
      </c>
    </row>
    <row r="31" ht="17.1" customHeight="1" spans="1:9">
      <c r="A31" s="208"/>
      <c r="B31" s="214"/>
      <c r="C31" s="210"/>
      <c r="D31" s="163"/>
      <c r="E31" s="163"/>
      <c r="F31" s="163"/>
      <c r="G31" s="163"/>
      <c r="H31" s="163"/>
      <c r="I31" s="186"/>
    </row>
    <row r="32" ht="55" customHeight="1" spans="1:9">
      <c r="A32" s="208"/>
      <c r="B32" s="213" t="s">
        <v>185</v>
      </c>
      <c r="C32" s="210"/>
      <c r="D32" s="163"/>
      <c r="E32" s="163"/>
      <c r="F32" s="163"/>
      <c r="G32" s="211"/>
      <c r="H32" s="163"/>
      <c r="I32" s="230">
        <v>9</v>
      </c>
    </row>
    <row r="33" ht="48" customHeight="1" spans="1:9">
      <c r="A33" s="208"/>
      <c r="B33" s="215" t="s">
        <v>186</v>
      </c>
      <c r="C33" s="210"/>
      <c r="D33" s="163"/>
      <c r="E33" s="163"/>
      <c r="F33" s="163"/>
      <c r="G33" s="163"/>
      <c r="H33" s="163"/>
      <c r="I33" s="230">
        <v>9</v>
      </c>
    </row>
    <row r="34" ht="49" customHeight="1" spans="1:9">
      <c r="A34" s="208"/>
      <c r="B34" s="215" t="s">
        <v>187</v>
      </c>
      <c r="C34" s="210"/>
      <c r="D34" s="163"/>
      <c r="E34" s="163"/>
      <c r="F34" s="163"/>
      <c r="G34" s="211"/>
      <c r="H34" s="163"/>
      <c r="I34" s="230">
        <v>9</v>
      </c>
    </row>
    <row r="35" ht="17.1" customHeight="1" spans="1:9">
      <c r="A35" s="171"/>
      <c r="B35" s="216"/>
      <c r="C35" s="162"/>
      <c r="D35" s="163"/>
      <c r="E35" s="163"/>
      <c r="F35" s="217"/>
      <c r="G35" s="211"/>
      <c r="H35" s="163"/>
      <c r="I35" s="231"/>
    </row>
    <row r="36" ht="36" customHeight="1" spans="1:9">
      <c r="A36" s="171"/>
      <c r="B36" s="215" t="s">
        <v>188</v>
      </c>
      <c r="C36" s="162"/>
      <c r="D36" s="163"/>
      <c r="E36" s="163"/>
      <c r="F36" s="217"/>
      <c r="G36" s="163"/>
      <c r="H36" s="163"/>
      <c r="I36" s="230">
        <v>4</v>
      </c>
    </row>
    <row r="37" ht="17.1" customHeight="1" spans="1:9">
      <c r="A37" s="171"/>
      <c r="B37" s="216"/>
      <c r="C37" s="162"/>
      <c r="D37" s="163"/>
      <c r="E37" s="163"/>
      <c r="F37" s="217"/>
      <c r="G37" s="211"/>
      <c r="H37" s="163"/>
      <c r="I37" s="231"/>
    </row>
    <row r="38" ht="34.5" customHeight="1" spans="1:9">
      <c r="A38" s="171"/>
      <c r="B38" s="215" t="s">
        <v>189</v>
      </c>
      <c r="C38" s="162"/>
      <c r="D38" s="163"/>
      <c r="E38" s="163"/>
      <c r="F38" s="217"/>
      <c r="G38" s="163"/>
      <c r="H38" s="163"/>
      <c r="I38" s="230">
        <v>4</v>
      </c>
    </row>
    <row r="39" ht="17.1" customHeight="1" spans="1:9">
      <c r="A39" s="171"/>
      <c r="B39" s="216"/>
      <c r="C39" s="162"/>
      <c r="D39" s="163"/>
      <c r="E39" s="163"/>
      <c r="F39" s="217"/>
      <c r="G39" s="211"/>
      <c r="H39" s="163"/>
      <c r="I39" s="231"/>
    </row>
    <row r="40" ht="44" customHeight="1" spans="1:9">
      <c r="A40" s="171"/>
      <c r="B40" s="215" t="s">
        <v>190</v>
      </c>
      <c r="C40" s="162"/>
      <c r="D40" s="163"/>
      <c r="E40" s="163"/>
      <c r="F40" s="217"/>
      <c r="G40" s="163"/>
      <c r="H40" s="163"/>
      <c r="I40" s="230">
        <v>4</v>
      </c>
    </row>
    <row r="41" ht="5" customHeight="1" spans="2:9">
      <c r="B41" s="216"/>
      <c r="C41" s="162"/>
      <c r="D41" s="163"/>
      <c r="E41" s="163"/>
      <c r="F41" s="217"/>
      <c r="G41" s="211"/>
      <c r="H41" s="163"/>
      <c r="I41" s="231"/>
    </row>
    <row r="42" ht="5" customHeight="1" spans="1:9">
      <c r="A42" s="171"/>
      <c r="B42" s="218"/>
      <c r="C42" s="162"/>
      <c r="D42" s="163"/>
      <c r="E42" s="163"/>
      <c r="F42" s="217"/>
      <c r="G42" s="163"/>
      <c r="H42" s="163"/>
      <c r="I42" s="186"/>
    </row>
    <row r="43" ht="5" customHeight="1" spans="2:9">
      <c r="B43" s="216"/>
      <c r="C43" s="162"/>
      <c r="D43" s="163"/>
      <c r="E43" s="163"/>
      <c r="F43" s="217"/>
      <c r="G43" s="211"/>
      <c r="H43" s="163"/>
      <c r="I43" s="231"/>
    </row>
    <row r="44" ht="5" customHeight="1" spans="1:9">
      <c r="A44" s="171"/>
      <c r="B44" s="218"/>
      <c r="C44" s="162"/>
      <c r="D44" s="163"/>
      <c r="E44" s="163"/>
      <c r="F44" s="217"/>
      <c r="G44" s="163"/>
      <c r="H44" s="163"/>
      <c r="I44" s="186"/>
    </row>
    <row r="45" ht="5" customHeight="1" spans="2:9">
      <c r="B45" s="216"/>
      <c r="C45" s="162"/>
      <c r="D45" s="163"/>
      <c r="E45" s="163"/>
      <c r="F45" s="217"/>
      <c r="G45" s="211"/>
      <c r="H45" s="163"/>
      <c r="I45" s="231"/>
    </row>
    <row r="46" ht="5" customHeight="1" spans="1:9">
      <c r="A46" s="171"/>
      <c r="B46" s="218"/>
      <c r="C46" s="162"/>
      <c r="D46" s="163"/>
      <c r="E46" s="163"/>
      <c r="F46" s="217"/>
      <c r="G46" s="163"/>
      <c r="H46" s="163"/>
      <c r="I46" s="186"/>
    </row>
    <row r="47" ht="5" customHeight="1" spans="2:9">
      <c r="B47" s="216"/>
      <c r="C47" s="162"/>
      <c r="D47" s="163"/>
      <c r="E47" s="163"/>
      <c r="F47" s="217"/>
      <c r="G47" s="211"/>
      <c r="H47" s="163"/>
      <c r="I47" s="231"/>
    </row>
    <row r="48" ht="5" customHeight="1" spans="2:9">
      <c r="B48" s="216"/>
      <c r="C48" s="162"/>
      <c r="D48" s="163"/>
      <c r="E48" s="163"/>
      <c r="F48" s="217"/>
      <c r="G48" s="211"/>
      <c r="H48" s="163"/>
      <c r="I48" s="231"/>
    </row>
    <row r="49" ht="5" customHeight="1" spans="1:9">
      <c r="A49" s="171"/>
      <c r="B49" s="218"/>
      <c r="C49" s="162"/>
      <c r="D49" s="163"/>
      <c r="E49" s="163"/>
      <c r="F49" s="217"/>
      <c r="G49" s="163"/>
      <c r="H49" s="163"/>
      <c r="I49" s="186"/>
    </row>
    <row r="50" ht="5" customHeight="1" spans="2:9">
      <c r="B50" s="216"/>
      <c r="C50" s="162"/>
      <c r="D50" s="163"/>
      <c r="E50" s="163"/>
      <c r="F50" s="217"/>
      <c r="G50" s="211"/>
      <c r="H50" s="163"/>
      <c r="I50" s="231"/>
    </row>
    <row r="51" ht="5" customHeight="1" spans="1:9">
      <c r="A51" s="171"/>
      <c r="B51" s="218"/>
      <c r="C51" s="162"/>
      <c r="D51" s="163"/>
      <c r="E51" s="163"/>
      <c r="F51" s="217"/>
      <c r="G51" s="163"/>
      <c r="H51" s="163"/>
      <c r="I51" s="186"/>
    </row>
    <row r="52" ht="5" customHeight="1" spans="2:9">
      <c r="B52" s="216"/>
      <c r="C52" s="162"/>
      <c r="D52" s="163"/>
      <c r="E52" s="163"/>
      <c r="F52" s="219"/>
      <c r="G52" s="211"/>
      <c r="H52" s="163"/>
      <c r="I52" s="231"/>
    </row>
    <row r="53" ht="5" customHeight="1" spans="1:9">
      <c r="A53" s="220"/>
      <c r="B53" s="221"/>
      <c r="C53" s="220"/>
      <c r="D53" s="222"/>
      <c r="E53" s="222"/>
      <c r="F53" s="222"/>
      <c r="G53" s="223"/>
      <c r="H53" s="222"/>
      <c r="I53" s="232"/>
    </row>
    <row r="54" ht="5" customHeight="1" spans="1:9">
      <c r="A54" s="220"/>
      <c r="B54" s="221"/>
      <c r="C54" s="220"/>
      <c r="D54" s="222"/>
      <c r="E54" s="222"/>
      <c r="F54" s="222"/>
      <c r="G54" s="223"/>
      <c r="H54" s="222"/>
      <c r="I54" s="232"/>
    </row>
    <row r="55" ht="5" customHeight="1" spans="1:9">
      <c r="A55" s="220"/>
      <c r="B55" s="221"/>
      <c r="C55" s="220"/>
      <c r="D55" s="222"/>
      <c r="E55" s="222"/>
      <c r="F55" s="222"/>
      <c r="G55" s="223"/>
      <c r="H55" s="222"/>
      <c r="I55" s="232"/>
    </row>
    <row r="56" ht="5" customHeight="1" spans="1:9">
      <c r="A56" s="220"/>
      <c r="B56" s="221"/>
      <c r="C56" s="220"/>
      <c r="D56" s="222"/>
      <c r="E56" s="222"/>
      <c r="F56" s="222"/>
      <c r="G56" s="223"/>
      <c r="H56" s="222"/>
      <c r="I56" s="232"/>
    </row>
    <row r="57" ht="5" customHeight="1" spans="1:9">
      <c r="A57" s="220"/>
      <c r="B57" s="221"/>
      <c r="C57" s="220"/>
      <c r="D57" s="222"/>
      <c r="E57" s="222"/>
      <c r="F57" s="222"/>
      <c r="G57" s="223"/>
      <c r="H57" s="222"/>
      <c r="I57" s="232"/>
    </row>
    <row r="58" ht="5" customHeight="1" spans="1:9">
      <c r="A58" s="220"/>
      <c r="B58" s="221"/>
      <c r="C58" s="220"/>
      <c r="D58" s="222"/>
      <c r="E58" s="222"/>
      <c r="F58" s="222"/>
      <c r="G58" s="223"/>
      <c r="H58" s="222"/>
      <c r="I58" s="232"/>
    </row>
    <row r="59" ht="5" customHeight="1" spans="1:9">
      <c r="A59" s="220"/>
      <c r="B59" s="221"/>
      <c r="C59" s="220"/>
      <c r="D59" s="222"/>
      <c r="E59" s="222"/>
      <c r="F59" s="222"/>
      <c r="G59" s="223"/>
      <c r="H59" s="222"/>
      <c r="I59" s="232"/>
    </row>
    <row r="60" ht="5" customHeight="1" spans="1:9">
      <c r="A60" s="224"/>
      <c r="B60" s="225"/>
      <c r="C60" s="224"/>
      <c r="D60" s="226"/>
      <c r="E60" s="226"/>
      <c r="F60" s="226"/>
      <c r="G60" s="227"/>
      <c r="H60" s="226"/>
      <c r="I60" s="233"/>
    </row>
  </sheetData>
  <mergeCells count="1">
    <mergeCell ref="A3:B3"/>
  </mergeCells>
  <pageMargins left="0.590551181102362" right="0.393700787401575" top="0.433070866141732" bottom="0.94488188976378" header="0" footer="0.393700787401575"/>
  <pageSetup paperSize="9" scale="77" fitToHeight="0" orientation="portrait"/>
  <headerFooter>
    <oddFooter>&amp;R&amp;"Neo Sans Light,Normal"&amp;7&amp;A - Pág.&amp;P de &amp;N
</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6"/>
  <sheetViews>
    <sheetView topLeftCell="A26" workbookViewId="0">
      <selection activeCell="B39" sqref="B39"/>
    </sheetView>
  </sheetViews>
  <sheetFormatPr defaultColWidth="9.11111111111111" defaultRowHeight="10.2"/>
  <cols>
    <col min="1" max="1" width="8.11111111111111" style="129" customWidth="1"/>
    <col min="2" max="2" width="56.3333333333333" style="130" customWidth="1"/>
    <col min="3" max="3" width="4" style="129" customWidth="1"/>
    <col min="4" max="6" width="9.33333333333333" style="131" customWidth="1"/>
    <col min="7" max="7" width="14.3333333333333"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35"/>
      <c r="C1" s="135"/>
      <c r="D1" s="135"/>
      <c r="E1" s="135"/>
      <c r="F1" s="136"/>
      <c r="G1" s="137"/>
      <c r="H1" s="138"/>
      <c r="I1" s="183"/>
    </row>
    <row r="2" s="128" customFormat="1" ht="18.75" customHeight="1" spans="1:9">
      <c r="A2" s="139" t="e">
        <f>'Resumo Med'!#REF!</f>
        <v>#REF!</v>
      </c>
      <c r="B2" s="140"/>
      <c r="C2" s="141"/>
      <c r="D2" s="141"/>
      <c r="E2" s="142"/>
      <c r="F2" s="143"/>
      <c r="G2" s="144"/>
      <c r="H2" s="138"/>
      <c r="I2" s="184"/>
    </row>
    <row r="3" s="128" customFormat="1" ht="18.75" customHeight="1" spans="1:9">
      <c r="A3" s="145" t="str">
        <f>'Resumo Med'!A2:E2</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5"/>
      <c r="C3" s="141"/>
      <c r="D3" s="141"/>
      <c r="E3" s="142"/>
      <c r="F3" s="146"/>
      <c r="G3" s="144"/>
      <c r="H3" s="147"/>
      <c r="I3" s="183"/>
    </row>
    <row r="4" s="128" customFormat="1" ht="18.75" customHeight="1" spans="1:9">
      <c r="A4" s="148">
        <f>'Resumo Med'!A4:E4</f>
        <v>0</v>
      </c>
      <c r="B4" s="145"/>
      <c r="C4" s="141"/>
      <c r="D4" s="141"/>
      <c r="E4" s="142"/>
      <c r="F4" s="146"/>
      <c r="G4" s="144"/>
      <c r="H4" s="147"/>
      <c r="I4" s="183"/>
    </row>
    <row r="5" s="128" customFormat="1" ht="18.75" customHeight="1" spans="1:9">
      <c r="A5" s="149"/>
      <c r="B5" s="150"/>
      <c r="C5" s="151"/>
      <c r="D5" s="151"/>
      <c r="E5" s="152"/>
      <c r="F5" s="146"/>
      <c r="G5" s="144"/>
      <c r="H5" s="147"/>
      <c r="I5" s="183" t="s">
        <v>20</v>
      </c>
    </row>
    <row r="6" s="128" customFormat="1" ht="35.25" customHeight="1" spans="1:9">
      <c r="A6" s="153" t="s">
        <v>2</v>
      </c>
      <c r="B6" s="154" t="s">
        <v>21</v>
      </c>
      <c r="C6" s="155" t="s">
        <v>22</v>
      </c>
      <c r="D6" s="156" t="s">
        <v>23</v>
      </c>
      <c r="E6" s="157" t="s">
        <v>24</v>
      </c>
      <c r="F6" s="156" t="s">
        <v>7</v>
      </c>
      <c r="G6" s="158" t="s">
        <v>25</v>
      </c>
      <c r="H6" s="159" t="s">
        <v>26</v>
      </c>
      <c r="I6" s="185" t="s">
        <v>10</v>
      </c>
    </row>
    <row r="7" ht="17.1" customHeight="1" spans="1:9">
      <c r="A7" s="160"/>
      <c r="B7" s="161"/>
      <c r="C7" s="162"/>
      <c r="D7" s="163"/>
      <c r="E7" s="163"/>
      <c r="F7" s="163"/>
      <c r="G7" s="163" t="str">
        <f>IF(C7=0,"",IF(AND(D7&lt;&gt;0,E7&lt;&gt;0,F7&lt;&gt;0),C7*D7*E7*F7,IF(AND(D7&lt;&gt;0,E7&lt;&gt;0,F7=0),C7*D7*E7,IF(AND(D7&lt;&gt;0,E7=0,F7&lt;&gt;0),C7*D7*F7,IF(AND(D7&lt;&gt;0,E7=0,F7=0,F7),C7*D7,"CORRIGIR")))))</f>
        <v/>
      </c>
      <c r="H7" s="163"/>
      <c r="I7" s="186"/>
    </row>
    <row r="8" ht="17.1" customHeight="1" spans="1:9">
      <c r="A8" s="164" t="s">
        <v>191</v>
      </c>
      <c r="B8" s="165">
        <f>'Resumo Med'!B39</f>
        <v>0</v>
      </c>
      <c r="C8" s="162"/>
      <c r="D8" s="163"/>
      <c r="E8" s="163"/>
      <c r="F8" s="163"/>
      <c r="G8" s="163" t="str">
        <f>IF(C8=0,"",IF(AND(D8&lt;&gt;0,E8&lt;&gt;0,F8&lt;&gt;0),C8*D8*E8*F8,IF(AND(D8&lt;&gt;0,E8&lt;&gt;0,F8=0),C8*D8*E8,IF(AND(D8&lt;&gt;0,E8=0,F8&lt;&gt;0),C8*D8*F8,IF(AND(D8&lt;&gt;0,E8=0,F8=0,F8),C8*D8,"CORRIGIR")))))</f>
        <v/>
      </c>
      <c r="H8" s="163"/>
      <c r="I8" s="186"/>
    </row>
    <row r="9" ht="35.25" customHeight="1" spans="1:9">
      <c r="A9" s="171" t="s">
        <v>192</v>
      </c>
      <c r="B9" s="172" t="s">
        <v>193</v>
      </c>
      <c r="C9" s="162"/>
      <c r="D9" s="163"/>
      <c r="E9" s="163"/>
      <c r="F9" s="168"/>
      <c r="G9" s="173"/>
      <c r="H9" s="163"/>
      <c r="I9" s="186"/>
    </row>
    <row r="10" ht="17.1" customHeight="1" spans="1:9">
      <c r="A10" s="166"/>
      <c r="B10" s="172"/>
      <c r="C10" s="162"/>
      <c r="D10" s="163"/>
      <c r="E10" s="163"/>
      <c r="F10" s="168"/>
      <c r="G10" s="189"/>
      <c r="H10" s="189">
        <v>2</v>
      </c>
      <c r="I10" s="186"/>
    </row>
    <row r="11" ht="17.1" customHeight="1" spans="1:9">
      <c r="A11" s="166"/>
      <c r="B11" s="172"/>
      <c r="C11" s="162"/>
      <c r="D11" s="163"/>
      <c r="E11" s="163"/>
      <c r="F11" s="168"/>
      <c r="G11" s="173"/>
      <c r="H11" s="163"/>
      <c r="I11" s="198" t="s">
        <v>137</v>
      </c>
    </row>
    <row r="12" ht="17.1" customHeight="1" spans="1:9">
      <c r="A12" s="166"/>
      <c r="B12" s="172"/>
      <c r="C12" s="162"/>
      <c r="D12" s="163"/>
      <c r="E12" s="163"/>
      <c r="F12" s="168"/>
      <c r="G12" s="169"/>
      <c r="H12" s="170"/>
      <c r="I12" s="187">
        <f>H10</f>
        <v>2</v>
      </c>
    </row>
    <row r="13" ht="31.5" customHeight="1" spans="1:9">
      <c r="A13" s="166" t="s">
        <v>194</v>
      </c>
      <c r="B13" s="172" t="s">
        <v>195</v>
      </c>
      <c r="C13" s="162"/>
      <c r="D13" s="163"/>
      <c r="E13" s="163"/>
      <c r="F13" s="168"/>
      <c r="G13" s="173"/>
      <c r="H13" s="163"/>
      <c r="I13" s="186"/>
    </row>
    <row r="14" ht="17.1" customHeight="1" spans="1:9">
      <c r="A14" s="166"/>
      <c r="B14" s="172"/>
      <c r="C14" s="162"/>
      <c r="D14" s="163"/>
      <c r="E14" s="163"/>
      <c r="F14" s="168"/>
      <c r="G14" s="173"/>
      <c r="H14" s="163"/>
      <c r="I14" s="186" t="s">
        <v>137</v>
      </c>
    </row>
    <row r="15" ht="17.1" customHeight="1" spans="1:9">
      <c r="A15" s="166"/>
      <c r="B15" s="172"/>
      <c r="C15" s="162"/>
      <c r="D15" s="163"/>
      <c r="E15" s="163"/>
      <c r="F15" s="168"/>
      <c r="G15" s="169"/>
      <c r="H15" s="170"/>
      <c r="I15" s="187">
        <v>1</v>
      </c>
    </row>
    <row r="16" ht="17.1" customHeight="1" spans="1:9">
      <c r="A16" s="166"/>
      <c r="B16" s="172"/>
      <c r="C16" s="162"/>
      <c r="D16" s="163"/>
      <c r="E16" s="163"/>
      <c r="F16" s="168"/>
      <c r="G16" s="173"/>
      <c r="H16" s="163"/>
      <c r="I16" s="186"/>
    </row>
    <row r="17" ht="33" customHeight="1" spans="1:9">
      <c r="A17" s="166" t="s">
        <v>196</v>
      </c>
      <c r="B17" s="172" t="s">
        <v>197</v>
      </c>
      <c r="C17" s="162"/>
      <c r="D17" s="163"/>
      <c r="E17" s="163"/>
      <c r="F17" s="168"/>
      <c r="G17" s="173"/>
      <c r="H17" s="163"/>
      <c r="I17" s="186"/>
    </row>
    <row r="18" ht="17.1" customHeight="1" spans="1:9">
      <c r="A18" s="166"/>
      <c r="B18" s="172"/>
      <c r="C18" s="162"/>
      <c r="D18" s="163"/>
      <c r="E18" s="163"/>
      <c r="F18" s="168"/>
      <c r="G18" s="173"/>
      <c r="H18" s="163"/>
      <c r="I18" s="186" t="s">
        <v>137</v>
      </c>
    </row>
    <row r="19" ht="17.1" customHeight="1" spans="1:9">
      <c r="A19" s="166"/>
      <c r="B19" s="172"/>
      <c r="C19" s="162"/>
      <c r="D19" s="163"/>
      <c r="E19" s="163"/>
      <c r="F19" s="168"/>
      <c r="G19" s="169"/>
      <c r="H19" s="170"/>
      <c r="I19" s="187">
        <v>1</v>
      </c>
    </row>
    <row r="20" ht="17.1" customHeight="1" spans="1:9">
      <c r="A20" s="166"/>
      <c r="B20" s="172"/>
      <c r="C20" s="162"/>
      <c r="D20" s="163"/>
      <c r="E20" s="163"/>
      <c r="F20" s="168"/>
      <c r="G20" s="173"/>
      <c r="H20" s="163"/>
      <c r="I20" s="186"/>
    </row>
    <row r="21" ht="31.5" customHeight="1" spans="1:9">
      <c r="A21" s="166" t="s">
        <v>198</v>
      </c>
      <c r="B21" s="172" t="s">
        <v>199</v>
      </c>
      <c r="C21" s="162"/>
      <c r="D21" s="163"/>
      <c r="E21" s="163"/>
      <c r="F21" s="168"/>
      <c r="G21" s="173"/>
      <c r="H21" s="163"/>
      <c r="I21" s="186"/>
    </row>
    <row r="22" ht="17.1" customHeight="1" spans="1:9">
      <c r="A22" s="166"/>
      <c r="B22" s="172"/>
      <c r="C22" s="162"/>
      <c r="D22" s="163"/>
      <c r="E22" s="163"/>
      <c r="F22" s="168"/>
      <c r="G22" s="173"/>
      <c r="H22" s="163"/>
      <c r="I22" s="186" t="s">
        <v>137</v>
      </c>
    </row>
    <row r="23" ht="17.1" customHeight="1" spans="1:9">
      <c r="A23" s="166"/>
      <c r="B23" s="172"/>
      <c r="C23" s="162"/>
      <c r="D23" s="163"/>
      <c r="E23" s="163"/>
      <c r="F23" s="168"/>
      <c r="G23" s="169"/>
      <c r="H23" s="170"/>
      <c r="I23" s="187">
        <v>2</v>
      </c>
    </row>
    <row r="24" ht="17.1" customHeight="1" spans="1:9">
      <c r="A24" s="166"/>
      <c r="B24" s="172"/>
      <c r="C24" s="162"/>
      <c r="D24" s="163"/>
      <c r="E24" s="163"/>
      <c r="F24" s="168"/>
      <c r="G24" s="173"/>
      <c r="H24" s="163"/>
      <c r="I24" s="186"/>
    </row>
    <row r="25" ht="29" customHeight="1" spans="1:9">
      <c r="A25" s="166" t="s">
        <v>200</v>
      </c>
      <c r="B25" s="172" t="s">
        <v>201</v>
      </c>
      <c r="C25" s="162"/>
      <c r="D25" s="173"/>
      <c r="E25" s="173"/>
      <c r="F25" s="176"/>
      <c r="G25" s="173"/>
      <c r="H25" s="163"/>
      <c r="I25" s="186"/>
    </row>
    <row r="26" ht="17.1" customHeight="1" spans="1:9">
      <c r="A26" s="171"/>
      <c r="B26" s="190"/>
      <c r="C26" s="162"/>
      <c r="D26" s="163"/>
      <c r="E26" s="163"/>
      <c r="F26" s="168"/>
      <c r="G26" s="189"/>
      <c r="H26" s="189">
        <v>4</v>
      </c>
      <c r="I26" s="186"/>
    </row>
    <row r="27" ht="17.1" customHeight="1" spans="1:9">
      <c r="A27" s="171"/>
      <c r="B27" s="190"/>
      <c r="C27" s="162"/>
      <c r="D27" s="163"/>
      <c r="E27" s="163"/>
      <c r="F27" s="168"/>
      <c r="G27" s="173"/>
      <c r="H27" s="163"/>
      <c r="I27" s="198" t="s">
        <v>137</v>
      </c>
    </row>
    <row r="28" ht="17.1" customHeight="1" spans="1:9">
      <c r="A28" s="171"/>
      <c r="B28" s="167"/>
      <c r="C28" s="162"/>
      <c r="D28" s="163"/>
      <c r="E28" s="163"/>
      <c r="F28" s="168"/>
      <c r="G28" s="169"/>
      <c r="H28" s="170"/>
      <c r="I28" s="187">
        <f>H26</f>
        <v>4</v>
      </c>
    </row>
    <row r="29" ht="36" customHeight="1" spans="1:9">
      <c r="A29" s="166" t="s">
        <v>202</v>
      </c>
      <c r="B29" s="191" t="s">
        <v>203</v>
      </c>
      <c r="C29" s="162"/>
      <c r="D29" s="163"/>
      <c r="E29" s="163"/>
      <c r="F29" s="168"/>
      <c r="G29" s="173"/>
      <c r="H29" s="163"/>
      <c r="I29" s="186"/>
    </row>
    <row r="30" ht="17.1" customHeight="1" spans="1:9">
      <c r="A30" s="166"/>
      <c r="B30" s="191"/>
      <c r="C30" s="162"/>
      <c r="D30" s="163"/>
      <c r="E30" s="163"/>
      <c r="F30" s="168"/>
      <c r="G30" s="173"/>
      <c r="H30" s="163">
        <v>3</v>
      </c>
      <c r="I30" s="186"/>
    </row>
    <row r="31" ht="17.1" customHeight="1" spans="1:9">
      <c r="A31" s="171"/>
      <c r="B31" s="172"/>
      <c r="C31" s="175"/>
      <c r="D31" s="173"/>
      <c r="E31" s="173"/>
      <c r="F31" s="176"/>
      <c r="G31" s="173"/>
      <c r="H31" s="177"/>
      <c r="I31" s="186" t="s">
        <v>137</v>
      </c>
    </row>
    <row r="32" ht="17.25" customHeight="1" spans="1:9">
      <c r="A32" s="171"/>
      <c r="B32" s="172"/>
      <c r="C32" s="162"/>
      <c r="D32" s="163"/>
      <c r="E32" s="163"/>
      <c r="F32" s="168"/>
      <c r="G32" s="169"/>
      <c r="H32" s="170"/>
      <c r="I32" s="187">
        <f>H30</f>
        <v>3</v>
      </c>
    </row>
    <row r="33" ht="17.25" customHeight="1" spans="1:9">
      <c r="A33" s="171"/>
      <c r="B33" s="172"/>
      <c r="C33" s="162"/>
      <c r="D33" s="163"/>
      <c r="E33" s="163"/>
      <c r="F33" s="168"/>
      <c r="G33" s="173"/>
      <c r="H33" s="163"/>
      <c r="I33" s="186"/>
    </row>
    <row r="34" ht="31" customHeight="1" spans="1:9">
      <c r="A34" s="166" t="s">
        <v>204</v>
      </c>
      <c r="B34" s="172" t="s">
        <v>205</v>
      </c>
      <c r="C34" s="162"/>
      <c r="D34" s="163"/>
      <c r="E34" s="163"/>
      <c r="F34" s="168"/>
      <c r="G34" s="173"/>
      <c r="H34" s="163"/>
      <c r="I34" s="186"/>
    </row>
    <row r="35" ht="17.25" customHeight="1" spans="1:9">
      <c r="A35" s="171"/>
      <c r="B35" s="178"/>
      <c r="C35" s="162"/>
      <c r="D35" s="163"/>
      <c r="E35" s="163"/>
      <c r="F35" s="168"/>
      <c r="G35" s="173"/>
      <c r="H35" s="163">
        <v>17</v>
      </c>
      <c r="I35" s="186"/>
    </row>
    <row r="36" ht="17.1" customHeight="1" spans="1:9">
      <c r="A36" s="166"/>
      <c r="B36" s="172"/>
      <c r="C36" s="162"/>
      <c r="D36" s="173"/>
      <c r="E36" s="173"/>
      <c r="F36" s="176"/>
      <c r="G36" s="173"/>
      <c r="H36" s="177"/>
      <c r="I36" s="186" t="s">
        <v>137</v>
      </c>
    </row>
    <row r="37" ht="17.1" customHeight="1" spans="1:9">
      <c r="A37" s="171"/>
      <c r="B37" s="172"/>
      <c r="C37" s="162"/>
      <c r="D37" s="163"/>
      <c r="E37" s="163"/>
      <c r="F37" s="168"/>
      <c r="G37" s="169"/>
      <c r="H37" s="170"/>
      <c r="I37" s="187">
        <v>17</v>
      </c>
    </row>
    <row r="38" ht="17.1" customHeight="1" spans="1:9">
      <c r="A38" s="171"/>
      <c r="B38" s="178"/>
      <c r="C38" s="162"/>
      <c r="D38" s="163"/>
      <c r="E38" s="163"/>
      <c r="F38" s="168"/>
      <c r="G38" s="173"/>
      <c r="H38" s="163"/>
      <c r="I38" s="186"/>
    </row>
    <row r="39" ht="36" customHeight="1" spans="1:9">
      <c r="A39" s="166" t="s">
        <v>206</v>
      </c>
      <c r="B39" s="172" t="s">
        <v>207</v>
      </c>
      <c r="C39" s="162"/>
      <c r="D39" s="163"/>
      <c r="E39" s="163"/>
      <c r="F39" s="168"/>
      <c r="G39" s="173"/>
      <c r="H39" s="163"/>
      <c r="I39" s="186"/>
    </row>
    <row r="40" ht="17.1" customHeight="1" spans="1:9">
      <c r="A40" s="166"/>
      <c r="B40" s="172"/>
      <c r="C40" s="162"/>
      <c r="D40" s="163"/>
      <c r="E40" s="163"/>
      <c r="F40" s="168"/>
      <c r="G40" s="173"/>
      <c r="H40" s="163">
        <v>6</v>
      </c>
      <c r="I40" s="186" t="s">
        <v>137</v>
      </c>
    </row>
    <row r="41" ht="17.1" customHeight="1" spans="1:9">
      <c r="A41" s="166"/>
      <c r="B41" s="174"/>
      <c r="C41" s="162"/>
      <c r="D41" s="173"/>
      <c r="E41" s="173"/>
      <c r="F41" s="176"/>
      <c r="G41" s="169"/>
      <c r="H41" s="170"/>
      <c r="I41" s="187">
        <f>H40</f>
        <v>6</v>
      </c>
    </row>
    <row r="42" ht="17.1" customHeight="1" spans="1:9">
      <c r="A42" s="171"/>
      <c r="B42" s="172"/>
      <c r="C42" s="162"/>
      <c r="D42" s="163"/>
      <c r="E42" s="163"/>
      <c r="F42" s="168"/>
      <c r="G42" s="173"/>
      <c r="H42" s="163"/>
      <c r="I42" s="186"/>
    </row>
    <row r="43" ht="17.1" customHeight="1" spans="1:9">
      <c r="A43" s="171"/>
      <c r="B43" s="172"/>
      <c r="C43" s="162"/>
      <c r="D43" s="163"/>
      <c r="E43" s="163"/>
      <c r="F43" s="168"/>
      <c r="G43" s="173"/>
      <c r="H43" s="163"/>
      <c r="I43" s="186"/>
    </row>
    <row r="44" ht="17.1" customHeight="1" spans="1:10">
      <c r="A44" s="192"/>
      <c r="B44" s="193"/>
      <c r="C44" s="194"/>
      <c r="D44" s="195"/>
      <c r="E44" s="195"/>
      <c r="F44" s="196"/>
      <c r="G44" s="197"/>
      <c r="H44" s="195"/>
      <c r="I44" s="198"/>
      <c r="J44" s="134" t="s">
        <v>208</v>
      </c>
    </row>
    <row r="45" ht="17.1" customHeight="1" spans="1:9">
      <c r="A45" s="180"/>
      <c r="B45" s="179"/>
      <c r="C45" s="180"/>
      <c r="D45" s="181"/>
      <c r="E45" s="181"/>
      <c r="F45" s="181"/>
      <c r="G45" s="182"/>
      <c r="H45" s="181"/>
      <c r="I45" s="188"/>
    </row>
    <row r="46" ht="13.2" spans="1:9">
      <c r="A46" s="180"/>
      <c r="B46" s="179"/>
      <c r="C46" s="180"/>
      <c r="D46" s="181"/>
      <c r="E46" s="181"/>
      <c r="F46" s="181"/>
      <c r="G46" s="182"/>
      <c r="H46" s="181"/>
      <c r="I46" s="188"/>
    </row>
    <row r="47" ht="13.2" spans="1:9">
      <c r="A47" s="180"/>
      <c r="B47" s="179"/>
      <c r="C47" s="180"/>
      <c r="D47" s="181"/>
      <c r="E47" s="181"/>
      <c r="F47" s="181"/>
      <c r="G47" s="182"/>
      <c r="H47" s="181"/>
      <c r="I47" s="188"/>
    </row>
    <row r="48" ht="13.2" spans="1:9">
      <c r="A48" s="180"/>
      <c r="B48" s="179"/>
      <c r="C48" s="180"/>
      <c r="D48" s="181"/>
      <c r="E48" s="181"/>
      <c r="F48" s="181"/>
      <c r="G48" s="182"/>
      <c r="H48" s="181"/>
      <c r="I48" s="188"/>
    </row>
    <row r="49" ht="13.2" spans="1:9">
      <c r="A49" s="180"/>
      <c r="B49" s="179"/>
      <c r="C49" s="180"/>
      <c r="D49" s="181"/>
      <c r="E49" s="181"/>
      <c r="F49" s="181"/>
      <c r="G49" s="182"/>
      <c r="H49" s="181"/>
      <c r="I49" s="188"/>
    </row>
    <row r="50" ht="13.2" spans="1:9">
      <c r="A50" s="180"/>
      <c r="B50" s="179"/>
      <c r="C50" s="180"/>
      <c r="D50" s="181"/>
      <c r="E50" s="181"/>
      <c r="F50" s="181"/>
      <c r="G50" s="182"/>
      <c r="H50" s="181"/>
      <c r="I50" s="188"/>
    </row>
    <row r="51" ht="13.2" spans="1:9">
      <c r="A51" s="180"/>
      <c r="B51" s="179"/>
      <c r="C51" s="180"/>
      <c r="D51" s="181"/>
      <c r="E51" s="181"/>
      <c r="F51" s="181"/>
      <c r="G51" s="182"/>
      <c r="H51" s="181"/>
      <c r="I51" s="188"/>
    </row>
    <row r="52" ht="13.2" spans="1:9">
      <c r="A52" s="180"/>
      <c r="B52" s="179"/>
      <c r="C52" s="180"/>
      <c r="D52" s="181"/>
      <c r="E52" s="181"/>
      <c r="F52" s="181"/>
      <c r="G52" s="182"/>
      <c r="H52" s="181"/>
      <c r="I52" s="188"/>
    </row>
    <row r="53" ht="13.2" spans="1:9">
      <c r="A53" s="180"/>
      <c r="B53" s="179"/>
      <c r="C53" s="180"/>
      <c r="D53" s="181"/>
      <c r="E53" s="181"/>
      <c r="F53" s="181"/>
      <c r="G53" s="182"/>
      <c r="H53" s="181"/>
      <c r="I53" s="188"/>
    </row>
    <row r="54" ht="13.2" spans="1:9">
      <c r="A54" s="180"/>
      <c r="B54" s="179"/>
      <c r="C54" s="180"/>
      <c r="D54" s="181"/>
      <c r="E54" s="181"/>
      <c r="F54" s="181"/>
      <c r="G54" s="182"/>
      <c r="H54" s="181"/>
      <c r="I54" s="188"/>
    </row>
    <row r="55" ht="13.2" spans="1:9">
      <c r="A55" s="180"/>
      <c r="B55" s="179"/>
      <c r="C55" s="180"/>
      <c r="D55" s="181"/>
      <c r="E55" s="181"/>
      <c r="F55" s="181"/>
      <c r="G55" s="182"/>
      <c r="H55" s="181"/>
      <c r="I55" s="188"/>
    </row>
    <row r="56" ht="13.2" spans="1:9">
      <c r="A56" s="180"/>
      <c r="B56" s="179"/>
      <c r="C56" s="180"/>
      <c r="D56" s="181"/>
      <c r="E56" s="181"/>
      <c r="F56" s="181"/>
      <c r="G56" s="182"/>
      <c r="H56" s="181"/>
      <c r="I56" s="188"/>
    </row>
    <row r="57" ht="13.2" spans="1:9">
      <c r="A57" s="180"/>
      <c r="B57" s="179"/>
      <c r="C57" s="180"/>
      <c r="D57" s="181"/>
      <c r="E57" s="181"/>
      <c r="F57" s="181"/>
      <c r="G57" s="182"/>
      <c r="H57" s="181"/>
      <c r="I57" s="188"/>
    </row>
    <row r="58" ht="13.2" spans="1:9">
      <c r="A58" s="180"/>
      <c r="B58" s="179"/>
      <c r="C58" s="180"/>
      <c r="D58" s="181"/>
      <c r="E58" s="181"/>
      <c r="F58" s="181"/>
      <c r="G58" s="182"/>
      <c r="H58" s="181"/>
      <c r="I58" s="188"/>
    </row>
    <row r="59" ht="13.2" spans="1:9">
      <c r="A59" s="180"/>
      <c r="B59" s="179"/>
      <c r="C59" s="180"/>
      <c r="D59" s="181"/>
      <c r="E59" s="181"/>
      <c r="F59" s="181"/>
      <c r="G59" s="182"/>
      <c r="H59" s="181"/>
      <c r="I59" s="188"/>
    </row>
    <row r="60" ht="13.2" spans="1:9">
      <c r="A60" s="180"/>
      <c r="B60" s="179"/>
      <c r="C60" s="180"/>
      <c r="D60" s="181"/>
      <c r="E60" s="181"/>
      <c r="F60" s="181"/>
      <c r="G60" s="182"/>
      <c r="H60" s="181"/>
      <c r="I60" s="188"/>
    </row>
    <row r="61" ht="13.2" spans="1:9">
      <c r="A61" s="180"/>
      <c r="B61" s="179"/>
      <c r="C61" s="180"/>
      <c r="D61" s="181"/>
      <c r="E61" s="181"/>
      <c r="F61" s="181"/>
      <c r="G61" s="182"/>
      <c r="H61" s="181"/>
      <c r="I61" s="188"/>
    </row>
    <row r="62" ht="13.2" spans="1:9">
      <c r="A62" s="180"/>
      <c r="B62" s="179"/>
      <c r="C62" s="180"/>
      <c r="D62" s="181"/>
      <c r="E62" s="181"/>
      <c r="F62" s="181"/>
      <c r="G62" s="182"/>
      <c r="H62" s="181"/>
      <c r="I62" s="188"/>
    </row>
    <row r="63" ht="13.2" spans="1:9">
      <c r="A63" s="180"/>
      <c r="B63" s="179"/>
      <c r="C63" s="180"/>
      <c r="D63" s="181"/>
      <c r="E63" s="181"/>
      <c r="F63" s="181"/>
      <c r="G63" s="182"/>
      <c r="H63" s="181"/>
      <c r="I63" s="188"/>
    </row>
    <row r="64" ht="13.2" spans="1:9">
      <c r="A64" s="180"/>
      <c r="B64" s="179"/>
      <c r="C64" s="180"/>
      <c r="D64" s="181"/>
      <c r="E64" s="181"/>
      <c r="F64" s="181"/>
      <c r="G64" s="182"/>
      <c r="H64" s="181"/>
      <c r="I64" s="188"/>
    </row>
    <row r="65" ht="13.2" spans="1:9">
      <c r="A65" s="180"/>
      <c r="B65" s="179"/>
      <c r="C65" s="180"/>
      <c r="D65" s="181"/>
      <c r="E65" s="181"/>
      <c r="F65" s="181"/>
      <c r="G65" s="182"/>
      <c r="H65" s="181"/>
      <c r="I65" s="188"/>
    </row>
    <row r="66" ht="13.2" spans="1:9">
      <c r="A66" s="180"/>
      <c r="B66" s="179"/>
      <c r="C66" s="180"/>
      <c r="D66" s="181"/>
      <c r="E66" s="181"/>
      <c r="F66" s="181"/>
      <c r="G66" s="182"/>
      <c r="H66" s="181"/>
      <c r="I66" s="188"/>
    </row>
    <row r="67" ht="13.2" spans="1:9">
      <c r="A67" s="180"/>
      <c r="B67" s="179"/>
      <c r="C67" s="180"/>
      <c r="D67" s="181"/>
      <c r="E67" s="181"/>
      <c r="F67" s="181"/>
      <c r="G67" s="182"/>
      <c r="H67" s="181"/>
      <c r="I67" s="188"/>
    </row>
    <row r="68" ht="13.2" spans="1:9">
      <c r="A68" s="180"/>
      <c r="B68" s="179"/>
      <c r="C68" s="180"/>
      <c r="D68" s="181"/>
      <c r="E68" s="181"/>
      <c r="F68" s="181"/>
      <c r="G68" s="182"/>
      <c r="H68" s="181"/>
      <c r="I68" s="188"/>
    </row>
    <row r="69" ht="13.2" spans="1:9">
      <c r="A69" s="180"/>
      <c r="B69" s="179"/>
      <c r="C69" s="180"/>
      <c r="D69" s="181"/>
      <c r="E69" s="181"/>
      <c r="F69" s="181"/>
      <c r="G69" s="182"/>
      <c r="H69" s="181"/>
      <c r="I69" s="188"/>
    </row>
    <row r="70" ht="13.2" spans="1:9">
      <c r="A70" s="180"/>
      <c r="B70" s="179"/>
      <c r="C70" s="180"/>
      <c r="D70" s="181"/>
      <c r="E70" s="181"/>
      <c r="F70" s="181"/>
      <c r="G70" s="182"/>
      <c r="H70" s="181"/>
      <c r="I70" s="188"/>
    </row>
    <row r="71" ht="13.2" spans="1:9">
      <c r="A71" s="180"/>
      <c r="B71" s="179"/>
      <c r="C71" s="180"/>
      <c r="D71" s="181"/>
      <c r="E71" s="181"/>
      <c r="F71" s="181"/>
      <c r="G71" s="182"/>
      <c r="H71" s="181"/>
      <c r="I71" s="188"/>
    </row>
    <row r="72" ht="13.2" spans="1:9">
      <c r="A72" s="180"/>
      <c r="B72" s="179"/>
      <c r="C72" s="180"/>
      <c r="D72" s="181"/>
      <c r="E72" s="181"/>
      <c r="F72" s="181"/>
      <c r="G72" s="182"/>
      <c r="H72" s="181"/>
      <c r="I72" s="188"/>
    </row>
    <row r="73" ht="13.2" spans="1:9">
      <c r="A73" s="180"/>
      <c r="B73" s="179"/>
      <c r="C73" s="180"/>
      <c r="D73" s="181"/>
      <c r="E73" s="181"/>
      <c r="F73" s="181"/>
      <c r="G73" s="182"/>
      <c r="H73" s="181"/>
      <c r="I73" s="188"/>
    </row>
    <row r="74" ht="13.2" spans="1:9">
      <c r="A74" s="180"/>
      <c r="B74" s="179"/>
      <c r="C74" s="180"/>
      <c r="D74" s="181"/>
      <c r="E74" s="181"/>
      <c r="F74" s="181"/>
      <c r="G74" s="182"/>
      <c r="H74" s="181"/>
      <c r="I74" s="188"/>
    </row>
    <row r="75" ht="13.2" spans="1:9">
      <c r="A75" s="180"/>
      <c r="B75" s="179"/>
      <c r="C75" s="180"/>
      <c r="D75" s="181"/>
      <c r="E75" s="181"/>
      <c r="F75" s="181"/>
      <c r="G75" s="182"/>
      <c r="H75" s="181"/>
      <c r="I75" s="188"/>
    </row>
    <row r="76" ht="13.2" spans="1:9">
      <c r="A76" s="180"/>
      <c r="B76" s="179"/>
      <c r="C76" s="180"/>
      <c r="D76" s="181"/>
      <c r="E76" s="181"/>
      <c r="F76" s="181"/>
      <c r="G76" s="182"/>
      <c r="H76" s="181"/>
      <c r="I76" s="188"/>
    </row>
    <row r="77" ht="13.2" spans="1:9">
      <c r="A77" s="180"/>
      <c r="B77" s="179"/>
      <c r="C77" s="180"/>
      <c r="D77" s="181"/>
      <c r="E77" s="181"/>
      <c r="F77" s="181"/>
      <c r="G77" s="182"/>
      <c r="H77" s="181"/>
      <c r="I77" s="188"/>
    </row>
    <row r="78" ht="13.2" spans="1:9">
      <c r="A78" s="180"/>
      <c r="B78" s="179"/>
      <c r="C78" s="180"/>
      <c r="D78" s="181"/>
      <c r="E78" s="181"/>
      <c r="F78" s="181"/>
      <c r="G78" s="182"/>
      <c r="H78" s="181"/>
      <c r="I78" s="188"/>
    </row>
    <row r="79" ht="13.2" spans="1:9">
      <c r="A79" s="180"/>
      <c r="B79" s="179"/>
      <c r="C79" s="180"/>
      <c r="D79" s="181"/>
      <c r="E79" s="181"/>
      <c r="F79" s="181"/>
      <c r="G79" s="182"/>
      <c r="H79" s="181"/>
      <c r="I79" s="188"/>
    </row>
    <row r="80" ht="13.2" spans="1:9">
      <c r="A80" s="180"/>
      <c r="B80" s="179"/>
      <c r="C80" s="180"/>
      <c r="D80" s="181"/>
      <c r="E80" s="181"/>
      <c r="F80" s="181"/>
      <c r="G80" s="182"/>
      <c r="H80" s="181"/>
      <c r="I80" s="188"/>
    </row>
    <row r="81" ht="13.2" spans="1:9">
      <c r="A81" s="180"/>
      <c r="B81" s="179"/>
      <c r="C81" s="180"/>
      <c r="D81" s="181"/>
      <c r="E81" s="181"/>
      <c r="F81" s="181"/>
      <c r="G81" s="182"/>
      <c r="H81" s="181"/>
      <c r="I81" s="188"/>
    </row>
    <row r="82" ht="13.2" spans="1:9">
      <c r="A82" s="180"/>
      <c r="B82" s="179"/>
      <c r="C82" s="180"/>
      <c r="D82" s="181"/>
      <c r="E82" s="181"/>
      <c r="F82" s="181"/>
      <c r="G82" s="182"/>
      <c r="H82" s="181"/>
      <c r="I82" s="188"/>
    </row>
    <row r="83" ht="13.2" spans="1:9">
      <c r="A83" s="180"/>
      <c r="B83" s="179"/>
      <c r="C83" s="180"/>
      <c r="D83" s="181"/>
      <c r="E83" s="181"/>
      <c r="F83" s="181"/>
      <c r="G83" s="182"/>
      <c r="H83" s="181"/>
      <c r="I83" s="188"/>
    </row>
    <row r="84" ht="13.2" spans="1:9">
      <c r="A84" s="180"/>
      <c r="B84" s="179"/>
      <c r="C84" s="180"/>
      <c r="D84" s="181"/>
      <c r="E84" s="181"/>
      <c r="F84" s="181"/>
      <c r="G84" s="182"/>
      <c r="H84" s="181"/>
      <c r="I84" s="188"/>
    </row>
    <row r="85" ht="13.2" spans="1:9">
      <c r="A85" s="180"/>
      <c r="B85" s="179"/>
      <c r="C85" s="180"/>
      <c r="D85" s="181"/>
      <c r="E85" s="181"/>
      <c r="F85" s="181"/>
      <c r="G85" s="182"/>
      <c r="H85" s="181"/>
      <c r="I85" s="188"/>
    </row>
    <row r="86" ht="13.2" spans="1:9">
      <c r="A86" s="180"/>
      <c r="C86" s="180"/>
      <c r="D86" s="181"/>
      <c r="E86" s="181"/>
      <c r="F86" s="181"/>
      <c r="G86" s="182"/>
      <c r="H86" s="181"/>
      <c r="I86" s="188"/>
    </row>
  </sheetData>
  <mergeCells count="2">
    <mergeCell ref="A1:E1"/>
    <mergeCell ref="A3:B3"/>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Folha2"/>
  <dimension ref="A1"/>
  <sheetViews>
    <sheetView zoomScaleSheetLayoutView="68" workbookViewId="0">
      <selection activeCell="A1" sqref="A1"/>
    </sheetView>
  </sheetViews>
  <sheetFormatPr defaultColWidth="8.88888888888889" defaultRowHeight="13.2"/>
  <sheetData/>
  <pageMargins left="0.75" right="0.75" top="1" bottom="1" header="0.5" footer="0.5"/>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62"/>
  <sheetViews>
    <sheetView tabSelected="1" topLeftCell="A6" workbookViewId="0">
      <selection activeCell="B16" sqref="B16"/>
    </sheetView>
  </sheetViews>
  <sheetFormatPr defaultColWidth="9.11111111111111" defaultRowHeight="10.2"/>
  <cols>
    <col min="1" max="1" width="8.11111111111111" style="129" customWidth="1"/>
    <col min="2" max="2" width="56.3333333333333" style="130" customWidth="1"/>
    <col min="3" max="3" width="10.7777777777778" style="129" customWidth="1"/>
    <col min="4" max="6" width="9.33333333333333" style="131" customWidth="1"/>
    <col min="7" max="7" width="14.3333333333333"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35"/>
      <c r="C1" s="135"/>
      <c r="D1" s="135"/>
      <c r="E1" s="135"/>
      <c r="F1" s="136"/>
      <c r="G1" s="137"/>
      <c r="H1" s="138"/>
      <c r="I1" s="183"/>
    </row>
    <row r="2" s="128" customFormat="1" ht="18.75" customHeight="1" spans="1:9">
      <c r="A2" s="139" t="e">
        <f>'Resumo Med'!#REF!</f>
        <v>#REF!</v>
      </c>
      <c r="B2" s="140"/>
      <c r="C2" s="141"/>
      <c r="D2" s="141"/>
      <c r="E2" s="142"/>
      <c r="F2" s="143"/>
      <c r="G2" s="144"/>
      <c r="H2" s="138"/>
      <c r="I2" s="184"/>
    </row>
    <row r="3" s="128" customFormat="1" ht="18.75" customHeight="1" spans="1:9">
      <c r="A3" s="145" t="str">
        <f>'Resumo Med'!A2:E2</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5"/>
      <c r="C3" s="141"/>
      <c r="D3" s="141"/>
      <c r="E3" s="142"/>
      <c r="F3" s="146"/>
      <c r="G3" s="144"/>
      <c r="H3" s="147"/>
      <c r="I3" s="183"/>
    </row>
    <row r="4" s="128" customFormat="1" ht="18.75" customHeight="1" spans="1:9">
      <c r="A4" s="148">
        <f>'Resumo Med'!A4:E4</f>
        <v>0</v>
      </c>
      <c r="B4" s="145"/>
      <c r="C4" s="141"/>
      <c r="D4" s="141"/>
      <c r="E4" s="142"/>
      <c r="F4" s="146"/>
      <c r="G4" s="144"/>
      <c r="H4" s="147"/>
      <c r="I4" s="183"/>
    </row>
    <row r="5" s="128" customFormat="1" ht="18.75" customHeight="1" spans="1:9">
      <c r="A5" s="149"/>
      <c r="B5" s="150"/>
      <c r="C5" s="151"/>
      <c r="D5" s="151"/>
      <c r="E5" s="152"/>
      <c r="F5" s="146"/>
      <c r="G5" s="144"/>
      <c r="H5" s="147"/>
      <c r="I5" s="183" t="s">
        <v>20</v>
      </c>
    </row>
    <row r="6" s="128" customFormat="1" ht="35.25" customHeight="1" spans="1:9">
      <c r="A6" s="153" t="s">
        <v>2</v>
      </c>
      <c r="B6" s="154" t="s">
        <v>21</v>
      </c>
      <c r="C6" s="155" t="s">
        <v>22</v>
      </c>
      <c r="D6" s="156" t="s">
        <v>23</v>
      </c>
      <c r="E6" s="157" t="s">
        <v>24</v>
      </c>
      <c r="F6" s="156" t="s">
        <v>7</v>
      </c>
      <c r="G6" s="158" t="s">
        <v>25</v>
      </c>
      <c r="H6" s="159" t="s">
        <v>26</v>
      </c>
      <c r="I6" s="185" t="s">
        <v>10</v>
      </c>
    </row>
    <row r="7" ht="17.1" customHeight="1" spans="1:9">
      <c r="A7" s="160"/>
      <c r="B7" s="161"/>
      <c r="C7" s="162"/>
      <c r="D7" s="163"/>
      <c r="E7" s="163"/>
      <c r="F7" s="163"/>
      <c r="G7" s="163" t="str">
        <f>IF(C7=0,"",IF(AND(D7&lt;&gt;0,E7&lt;&gt;0,F7&lt;&gt;0),C7*D7*E7*F7,IF(AND(D7&lt;&gt;0,E7&lt;&gt;0,F7=0),C7*D7*E7,IF(AND(D7&lt;&gt;0,E7=0,F7&lt;&gt;0),C7*D7*F7,IF(AND(D7&lt;&gt;0,E7=0,F7=0,F7),C7*D7,"CORRIGIR")))))</f>
        <v/>
      </c>
      <c r="H7" s="163"/>
      <c r="I7" s="186"/>
    </row>
    <row r="8" ht="17.1" customHeight="1" spans="1:9">
      <c r="A8" s="164" t="s">
        <v>209</v>
      </c>
      <c r="B8" s="165">
        <f>'Resumo Med'!B41</f>
        <v>0</v>
      </c>
      <c r="C8" s="162"/>
      <c r="D8" s="163"/>
      <c r="E8" s="163"/>
      <c r="F8" s="163"/>
      <c r="G8" s="163" t="str">
        <f>IF(C8=0,"",IF(AND(D8&lt;&gt;0,E8&lt;&gt;0,F8&lt;&gt;0),C8*D8*E8*F8,IF(AND(D8&lt;&gt;0,E8&lt;&gt;0,F8=0),C8*D8*E8,IF(AND(D8&lt;&gt;0,E8=0,F8&lt;&gt;0),C8*D8*F8,IF(AND(D8&lt;&gt;0,E8=0,F8=0,F8),C8*D8,"CORRIGIR")))))</f>
        <v/>
      </c>
      <c r="H8" s="163"/>
      <c r="I8" s="186"/>
    </row>
    <row r="9" ht="17.1" customHeight="1" spans="1:9">
      <c r="A9" s="166" t="s">
        <v>210</v>
      </c>
      <c r="B9" s="167" t="s">
        <v>211</v>
      </c>
      <c r="C9" s="162"/>
      <c r="D9" s="163"/>
      <c r="E9" s="163"/>
      <c r="F9" s="168"/>
      <c r="G9" s="169"/>
      <c r="H9" s="170"/>
      <c r="I9" s="187"/>
    </row>
    <row r="10" ht="114" customHeight="1" spans="1:9">
      <c r="A10" s="171" t="s">
        <v>212</v>
      </c>
      <c r="B10" s="172" t="s">
        <v>213</v>
      </c>
      <c r="C10" s="162"/>
      <c r="D10" s="173"/>
      <c r="E10" s="173"/>
      <c r="F10" s="173"/>
      <c r="G10" s="173"/>
      <c r="H10" s="163"/>
      <c r="I10" s="186"/>
    </row>
    <row r="11" ht="17.1" customHeight="1" spans="1:9">
      <c r="A11" s="171"/>
      <c r="B11" s="174" t="s">
        <v>214</v>
      </c>
      <c r="C11" s="175">
        <v>1</v>
      </c>
      <c r="D11" s="173">
        <v>5.7</v>
      </c>
      <c r="E11" s="173"/>
      <c r="F11" s="176">
        <v>0.9</v>
      </c>
      <c r="G11" s="173"/>
      <c r="H11" s="177"/>
      <c r="I11" s="186">
        <v>5.7</v>
      </c>
    </row>
    <row r="12" ht="17.25" customHeight="1" spans="1:9">
      <c r="A12" s="171"/>
      <c r="B12" s="174" t="s">
        <v>215</v>
      </c>
      <c r="C12" s="162">
        <v>1</v>
      </c>
      <c r="D12" s="163">
        <v>3.6</v>
      </c>
      <c r="E12" s="163"/>
      <c r="F12" s="168">
        <v>0.9</v>
      </c>
      <c r="G12" s="173"/>
      <c r="H12" s="163"/>
      <c r="I12" s="186">
        <v>3.6</v>
      </c>
    </row>
    <row r="13" ht="17.25" customHeight="1" spans="1:9">
      <c r="A13" s="171"/>
      <c r="B13" s="174" t="s">
        <v>216</v>
      </c>
      <c r="C13" s="162">
        <v>1</v>
      </c>
      <c r="D13" s="163">
        <v>2.2</v>
      </c>
      <c r="E13" s="163"/>
      <c r="F13" s="168">
        <v>0.9</v>
      </c>
      <c r="G13" s="173"/>
      <c r="H13" s="163"/>
      <c r="I13" s="186">
        <v>2.2</v>
      </c>
    </row>
    <row r="14" ht="17.25" customHeight="1" spans="1:9">
      <c r="A14" s="171"/>
      <c r="B14" s="172"/>
      <c r="C14" s="162"/>
      <c r="D14" s="163"/>
      <c r="E14" s="163"/>
      <c r="F14" s="168"/>
      <c r="G14" s="169"/>
      <c r="H14" s="170"/>
      <c r="I14" s="187"/>
    </row>
    <row r="15" ht="17.1" customHeight="1" spans="1:9">
      <c r="A15" s="166" t="s">
        <v>217</v>
      </c>
      <c r="B15" s="178" t="s">
        <v>218</v>
      </c>
      <c r="C15" s="162"/>
      <c r="D15" s="163"/>
      <c r="E15" s="163"/>
      <c r="F15" s="168"/>
      <c r="G15" s="173"/>
      <c r="H15" s="163"/>
      <c r="I15" s="186"/>
    </row>
    <row r="16" ht="57" customHeight="1" spans="1:9">
      <c r="A16" s="166"/>
      <c r="B16" s="172" t="s">
        <v>219</v>
      </c>
      <c r="C16" s="162"/>
      <c r="D16" s="163"/>
      <c r="E16" s="163"/>
      <c r="F16" s="168"/>
      <c r="G16" s="173"/>
      <c r="H16" s="163"/>
      <c r="I16" s="186"/>
    </row>
    <row r="17" ht="17.1" customHeight="1" spans="1:9">
      <c r="A17" s="166"/>
      <c r="B17" s="174"/>
      <c r="C17" s="162"/>
      <c r="D17" s="173"/>
      <c r="E17" s="173"/>
      <c r="F17" s="176"/>
      <c r="G17" s="173"/>
      <c r="H17" s="177"/>
      <c r="I17" s="186"/>
    </row>
    <row r="18" ht="17.1" customHeight="1" spans="1:9">
      <c r="A18" s="171"/>
      <c r="B18" s="172"/>
      <c r="C18" s="162"/>
      <c r="D18" s="163"/>
      <c r="E18" s="163"/>
      <c r="F18" s="168"/>
      <c r="G18" s="173"/>
      <c r="H18" s="163">
        <v>9.2</v>
      </c>
      <c r="I18" s="186"/>
    </row>
    <row r="19" ht="17.1" customHeight="1" spans="1:9">
      <c r="A19" s="171"/>
      <c r="B19" s="172"/>
      <c r="C19" s="162"/>
      <c r="D19" s="163"/>
      <c r="E19" s="163"/>
      <c r="F19" s="168"/>
      <c r="G19" s="173"/>
      <c r="H19" s="163"/>
      <c r="I19" s="186" t="s">
        <v>131</v>
      </c>
    </row>
    <row r="20" ht="17.1" customHeight="1" spans="1:10">
      <c r="A20" s="171"/>
      <c r="B20" s="179"/>
      <c r="C20" s="162"/>
      <c r="D20" s="163"/>
      <c r="E20" s="163"/>
      <c r="F20" s="168"/>
      <c r="G20" s="169"/>
      <c r="H20" s="170"/>
      <c r="I20" s="187">
        <f>H18</f>
        <v>9.2</v>
      </c>
      <c r="J20" s="134" t="s">
        <v>208</v>
      </c>
    </row>
    <row r="21" ht="17.1" customHeight="1" spans="1:9">
      <c r="A21" s="180"/>
      <c r="B21" s="179"/>
      <c r="C21" s="180"/>
      <c r="D21" s="181"/>
      <c r="E21" s="181"/>
      <c r="F21" s="181"/>
      <c r="G21" s="182"/>
      <c r="H21" s="181"/>
      <c r="I21" s="188"/>
    </row>
    <row r="22" ht="13.2" spans="1:9">
      <c r="A22" s="180"/>
      <c r="B22" s="179"/>
      <c r="C22" s="180"/>
      <c r="D22" s="181"/>
      <c r="E22" s="181"/>
      <c r="F22" s="181"/>
      <c r="G22" s="182"/>
      <c r="H22" s="181"/>
      <c r="I22" s="188"/>
    </row>
    <row r="23" ht="13.2" spans="1:9">
      <c r="A23" s="180"/>
      <c r="B23" s="179"/>
      <c r="C23" s="180"/>
      <c r="D23" s="181"/>
      <c r="E23" s="181"/>
      <c r="F23" s="181"/>
      <c r="G23" s="182"/>
      <c r="H23" s="181"/>
      <c r="I23" s="188"/>
    </row>
    <row r="24" ht="13.2" spans="1:9">
      <c r="A24" s="180"/>
      <c r="B24" s="179"/>
      <c r="C24" s="180"/>
      <c r="D24" s="181"/>
      <c r="E24" s="181"/>
      <c r="F24" s="181"/>
      <c r="G24" s="182"/>
      <c r="H24" s="181"/>
      <c r="I24" s="188"/>
    </row>
    <row r="25" ht="13.2" spans="1:9">
      <c r="A25" s="180"/>
      <c r="B25" s="179"/>
      <c r="C25" s="180"/>
      <c r="D25" s="181"/>
      <c r="E25" s="181"/>
      <c r="F25" s="181"/>
      <c r="G25" s="182"/>
      <c r="H25" s="181"/>
      <c r="I25" s="188"/>
    </row>
    <row r="26" ht="13.2" spans="1:9">
      <c r="A26" s="180"/>
      <c r="B26" s="179"/>
      <c r="C26" s="180"/>
      <c r="D26" s="181"/>
      <c r="E26" s="181"/>
      <c r="F26" s="181"/>
      <c r="G26" s="182"/>
      <c r="H26" s="181"/>
      <c r="I26" s="188"/>
    </row>
    <row r="27" ht="13.2" spans="1:9">
      <c r="A27" s="180"/>
      <c r="B27" s="179"/>
      <c r="C27" s="180"/>
      <c r="D27" s="181"/>
      <c r="E27" s="181"/>
      <c r="F27" s="181"/>
      <c r="G27" s="182"/>
      <c r="H27" s="181"/>
      <c r="I27" s="188"/>
    </row>
    <row r="28" ht="13.2" spans="1:9">
      <c r="A28" s="180"/>
      <c r="B28" s="179"/>
      <c r="C28" s="180"/>
      <c r="D28" s="181"/>
      <c r="E28" s="181"/>
      <c r="F28" s="181"/>
      <c r="G28" s="182"/>
      <c r="H28" s="181"/>
      <c r="I28" s="188"/>
    </row>
    <row r="29" ht="13.2" spans="1:9">
      <c r="A29" s="180"/>
      <c r="B29" s="179"/>
      <c r="C29" s="180"/>
      <c r="D29" s="181"/>
      <c r="E29" s="181"/>
      <c r="F29" s="181"/>
      <c r="G29" s="182"/>
      <c r="H29" s="181"/>
      <c r="I29" s="188"/>
    </row>
    <row r="30" ht="13.2" spans="1:9">
      <c r="A30" s="180"/>
      <c r="B30" s="179"/>
      <c r="C30" s="180"/>
      <c r="D30" s="181"/>
      <c r="E30" s="181"/>
      <c r="F30" s="181"/>
      <c r="G30" s="182"/>
      <c r="H30" s="181"/>
      <c r="I30" s="188"/>
    </row>
    <row r="31" ht="13.2" spans="1:9">
      <c r="A31" s="180"/>
      <c r="B31" s="179"/>
      <c r="C31" s="180"/>
      <c r="D31" s="181"/>
      <c r="E31" s="181"/>
      <c r="F31" s="181"/>
      <c r="G31" s="182"/>
      <c r="H31" s="181"/>
      <c r="I31" s="188"/>
    </row>
    <row r="32" ht="13.2" spans="1:9">
      <c r="A32" s="180"/>
      <c r="B32" s="179"/>
      <c r="C32" s="180"/>
      <c r="D32" s="181"/>
      <c r="E32" s="181"/>
      <c r="F32" s="181"/>
      <c r="G32" s="182"/>
      <c r="H32" s="181"/>
      <c r="I32" s="188"/>
    </row>
    <row r="33" ht="13.2" spans="1:9">
      <c r="A33" s="180"/>
      <c r="B33" s="179"/>
      <c r="C33" s="180"/>
      <c r="D33" s="181"/>
      <c r="E33" s="181"/>
      <c r="F33" s="181"/>
      <c r="G33" s="182"/>
      <c r="H33" s="181"/>
      <c r="I33" s="188"/>
    </row>
    <row r="34" ht="13.2" spans="1:9">
      <c r="A34" s="180"/>
      <c r="B34" s="179"/>
      <c r="C34" s="180"/>
      <c r="D34" s="181"/>
      <c r="E34" s="181"/>
      <c r="F34" s="181"/>
      <c r="G34" s="182"/>
      <c r="H34" s="181"/>
      <c r="I34" s="188"/>
    </row>
    <row r="35" ht="13.2" spans="1:9">
      <c r="A35" s="180"/>
      <c r="B35" s="179"/>
      <c r="C35" s="180"/>
      <c r="D35" s="181"/>
      <c r="E35" s="181"/>
      <c r="F35" s="181"/>
      <c r="G35" s="182"/>
      <c r="H35" s="181"/>
      <c r="I35" s="188"/>
    </row>
    <row r="36" ht="13.2" spans="1:9">
      <c r="A36" s="180"/>
      <c r="B36" s="179"/>
      <c r="C36" s="180"/>
      <c r="D36" s="181"/>
      <c r="E36" s="181"/>
      <c r="F36" s="181"/>
      <c r="G36" s="182"/>
      <c r="H36" s="181"/>
      <c r="I36" s="188"/>
    </row>
    <row r="37" ht="13.2" spans="1:9">
      <c r="A37" s="180"/>
      <c r="B37" s="179"/>
      <c r="C37" s="180"/>
      <c r="D37" s="181"/>
      <c r="E37" s="181"/>
      <c r="F37" s="181"/>
      <c r="G37" s="182"/>
      <c r="H37" s="181"/>
      <c r="I37" s="188"/>
    </row>
    <row r="38" ht="13.2" spans="1:9">
      <c r="A38" s="180"/>
      <c r="B38" s="179"/>
      <c r="C38" s="180"/>
      <c r="D38" s="181"/>
      <c r="E38" s="181"/>
      <c r="F38" s="181"/>
      <c r="G38" s="182"/>
      <c r="H38" s="181"/>
      <c r="I38" s="188"/>
    </row>
    <row r="39" ht="13.2" spans="1:9">
      <c r="A39" s="180"/>
      <c r="B39" s="179"/>
      <c r="C39" s="180"/>
      <c r="D39" s="181"/>
      <c r="E39" s="181"/>
      <c r="F39" s="181"/>
      <c r="G39" s="182"/>
      <c r="H39" s="181"/>
      <c r="I39" s="188"/>
    </row>
    <row r="40" ht="13.2" spans="1:9">
      <c r="A40" s="180"/>
      <c r="B40" s="179"/>
      <c r="C40" s="180"/>
      <c r="D40" s="181"/>
      <c r="E40" s="181"/>
      <c r="F40" s="181"/>
      <c r="G40" s="182"/>
      <c r="H40" s="181"/>
      <c r="I40" s="188"/>
    </row>
    <row r="41" ht="13.2" spans="1:9">
      <c r="A41" s="180"/>
      <c r="B41" s="179"/>
      <c r="C41" s="180"/>
      <c r="D41" s="181"/>
      <c r="E41" s="181"/>
      <c r="F41" s="181"/>
      <c r="G41" s="182"/>
      <c r="H41" s="181"/>
      <c r="I41" s="188"/>
    </row>
    <row r="42" ht="13.2" spans="1:9">
      <c r="A42" s="180"/>
      <c r="B42" s="179"/>
      <c r="C42" s="180"/>
      <c r="D42" s="181"/>
      <c r="E42" s="181"/>
      <c r="F42" s="181"/>
      <c r="G42" s="182"/>
      <c r="H42" s="181"/>
      <c r="I42" s="188"/>
    </row>
    <row r="43" ht="13.2" spans="1:9">
      <c r="A43" s="180"/>
      <c r="B43" s="179"/>
      <c r="C43" s="180"/>
      <c r="D43" s="181"/>
      <c r="E43" s="181"/>
      <c r="F43" s="181"/>
      <c r="G43" s="182"/>
      <c r="H43" s="181"/>
      <c r="I43" s="188"/>
    </row>
    <row r="44" ht="13.2" spans="1:9">
      <c r="A44" s="180"/>
      <c r="B44" s="179"/>
      <c r="C44" s="180"/>
      <c r="D44" s="181"/>
      <c r="E44" s="181"/>
      <c r="F44" s="181"/>
      <c r="G44" s="182"/>
      <c r="H44" s="181"/>
      <c r="I44" s="188"/>
    </row>
    <row r="45" ht="13.2" spans="1:9">
      <c r="A45" s="180"/>
      <c r="B45" s="179"/>
      <c r="C45" s="180"/>
      <c r="D45" s="181"/>
      <c r="E45" s="181"/>
      <c r="F45" s="181"/>
      <c r="G45" s="182"/>
      <c r="H45" s="181"/>
      <c r="I45" s="188"/>
    </row>
    <row r="46" ht="13.2" spans="1:9">
      <c r="A46" s="180"/>
      <c r="B46" s="179"/>
      <c r="C46" s="180"/>
      <c r="D46" s="181"/>
      <c r="E46" s="181"/>
      <c r="F46" s="181"/>
      <c r="G46" s="182"/>
      <c r="H46" s="181"/>
      <c r="I46" s="188"/>
    </row>
    <row r="47" ht="13.2" spans="1:9">
      <c r="A47" s="180"/>
      <c r="B47" s="179"/>
      <c r="C47" s="180"/>
      <c r="D47" s="181"/>
      <c r="E47" s="181"/>
      <c r="F47" s="181"/>
      <c r="G47" s="182"/>
      <c r="H47" s="181"/>
      <c r="I47" s="188"/>
    </row>
    <row r="48" ht="13.2" spans="1:9">
      <c r="A48" s="180"/>
      <c r="B48" s="179"/>
      <c r="C48" s="180"/>
      <c r="D48" s="181"/>
      <c r="E48" s="181"/>
      <c r="F48" s="181"/>
      <c r="G48" s="182"/>
      <c r="H48" s="181"/>
      <c r="I48" s="188"/>
    </row>
    <row r="49" ht="13.2" spans="1:9">
      <c r="A49" s="180"/>
      <c r="B49" s="179"/>
      <c r="C49" s="180"/>
      <c r="D49" s="181"/>
      <c r="E49" s="181"/>
      <c r="F49" s="181"/>
      <c r="G49" s="182"/>
      <c r="H49" s="181"/>
      <c r="I49" s="188"/>
    </row>
    <row r="50" ht="13.2" spans="1:9">
      <c r="A50" s="180"/>
      <c r="B50" s="179"/>
      <c r="C50" s="180"/>
      <c r="D50" s="181"/>
      <c r="E50" s="181"/>
      <c r="F50" s="181"/>
      <c r="G50" s="182"/>
      <c r="H50" s="181"/>
      <c r="I50" s="188"/>
    </row>
    <row r="51" ht="13.2" spans="1:9">
      <c r="A51" s="180"/>
      <c r="B51" s="179"/>
      <c r="C51" s="180"/>
      <c r="D51" s="181"/>
      <c r="E51" s="181"/>
      <c r="F51" s="181"/>
      <c r="G51" s="182"/>
      <c r="H51" s="181"/>
      <c r="I51" s="188"/>
    </row>
    <row r="52" ht="13.2" spans="1:9">
      <c r="A52" s="180"/>
      <c r="B52" s="179"/>
      <c r="C52" s="180"/>
      <c r="D52" s="181"/>
      <c r="E52" s="181"/>
      <c r="F52" s="181"/>
      <c r="G52" s="182"/>
      <c r="H52" s="181"/>
      <c r="I52" s="188"/>
    </row>
    <row r="53" ht="13.2" spans="1:9">
      <c r="A53" s="180"/>
      <c r="B53" s="179"/>
      <c r="C53" s="180"/>
      <c r="D53" s="181"/>
      <c r="E53" s="181"/>
      <c r="F53" s="181"/>
      <c r="G53" s="182"/>
      <c r="H53" s="181"/>
      <c r="I53" s="188"/>
    </row>
    <row r="54" ht="13.2" spans="1:9">
      <c r="A54" s="180"/>
      <c r="B54" s="179"/>
      <c r="C54" s="180"/>
      <c r="D54" s="181"/>
      <c r="E54" s="181"/>
      <c r="F54" s="181"/>
      <c r="G54" s="182"/>
      <c r="H54" s="181"/>
      <c r="I54" s="188"/>
    </row>
    <row r="55" ht="13.2" spans="1:9">
      <c r="A55" s="180"/>
      <c r="B55" s="179"/>
      <c r="C55" s="180"/>
      <c r="D55" s="181"/>
      <c r="E55" s="181"/>
      <c r="F55" s="181"/>
      <c r="G55" s="182"/>
      <c r="H55" s="181"/>
      <c r="I55" s="188"/>
    </row>
    <row r="56" ht="13.2" spans="1:9">
      <c r="A56" s="180"/>
      <c r="B56" s="179"/>
      <c r="C56" s="180"/>
      <c r="D56" s="181"/>
      <c r="E56" s="181"/>
      <c r="F56" s="181"/>
      <c r="G56" s="182"/>
      <c r="H56" s="181"/>
      <c r="I56" s="188"/>
    </row>
    <row r="57" ht="13.2" spans="1:9">
      <c r="A57" s="180"/>
      <c r="B57" s="179"/>
      <c r="C57" s="180"/>
      <c r="D57" s="181"/>
      <c r="E57" s="181"/>
      <c r="F57" s="181"/>
      <c r="G57" s="182"/>
      <c r="H57" s="181"/>
      <c r="I57" s="188"/>
    </row>
    <row r="58" ht="13.2" spans="1:9">
      <c r="A58" s="180"/>
      <c r="B58" s="179"/>
      <c r="C58" s="180"/>
      <c r="D58" s="181"/>
      <c r="E58" s="181"/>
      <c r="F58" s="181"/>
      <c r="G58" s="182"/>
      <c r="H58" s="181"/>
      <c r="I58" s="188"/>
    </row>
    <row r="59" ht="13.2" spans="1:9">
      <c r="A59" s="180"/>
      <c r="B59" s="179"/>
      <c r="C59" s="180"/>
      <c r="D59" s="181"/>
      <c r="E59" s="181"/>
      <c r="F59" s="181"/>
      <c r="G59" s="182"/>
      <c r="H59" s="181"/>
      <c r="I59" s="188"/>
    </row>
    <row r="60" ht="13.2" spans="1:9">
      <c r="A60" s="180"/>
      <c r="B60" s="179"/>
      <c r="C60" s="180"/>
      <c r="D60" s="181"/>
      <c r="E60" s="181"/>
      <c r="F60" s="181"/>
      <c r="G60" s="182"/>
      <c r="H60" s="181"/>
      <c r="I60" s="188"/>
    </row>
    <row r="61" ht="13.2" spans="1:9">
      <c r="A61" s="180"/>
      <c r="B61" s="179"/>
      <c r="C61" s="180"/>
      <c r="D61" s="181"/>
      <c r="E61" s="181"/>
      <c r="F61" s="181"/>
      <c r="G61" s="182"/>
      <c r="H61" s="181"/>
      <c r="I61" s="188"/>
    </row>
    <row r="62" ht="13.2" spans="1:9">
      <c r="A62" s="180"/>
      <c r="C62" s="180"/>
      <c r="D62" s="181"/>
      <c r="E62" s="181"/>
      <c r="F62" s="181"/>
      <c r="G62" s="182"/>
      <c r="H62" s="181"/>
      <c r="I62" s="188"/>
    </row>
  </sheetData>
  <mergeCells count="2">
    <mergeCell ref="A1:E1"/>
    <mergeCell ref="A3:B3"/>
  </mergeCells>
  <pageMargins left="0.708661417322835" right="0.708661417322835" top="0.748031496062992" bottom="0.748031496062992" header="0.31496062992126" footer="0.31496062992126"/>
  <pageSetup paperSize="9" scale="6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73"/>
  <sheetViews>
    <sheetView showGridLines="0" view="pageBreakPreview" zoomScale="77" zoomScalePageLayoutView="50" zoomScaleNormal="100" topLeftCell="A133" workbookViewId="0">
      <selection activeCell="A61" sqref="$A61:$XFD61"/>
    </sheetView>
  </sheetViews>
  <sheetFormatPr defaultColWidth="9.11111111111111" defaultRowHeight="13.2" outlineLevelCol="7"/>
  <cols>
    <col min="1" max="1" width="9.33333333333333" style="2" customWidth="1"/>
    <col min="2" max="2" width="13.4444444444444" style="2" customWidth="1"/>
    <col min="3" max="3" width="88.6666666666667" style="2" customWidth="1"/>
    <col min="4" max="4" width="11.1111111111111" style="2" customWidth="1"/>
    <col min="5" max="5" width="12.1111111111111" style="2" customWidth="1"/>
    <col min="6" max="6" width="12.6666666666667" style="2" customWidth="1"/>
    <col min="7" max="7" width="9.11111111111111" style="2"/>
    <col min="8" max="8" width="9.66666666666667" style="2" customWidth="1"/>
    <col min="9" max="16384" width="9.11111111111111" style="2"/>
  </cols>
  <sheetData>
    <row r="1" ht="13.8" spans="1:6">
      <c r="A1" s="3" t="s">
        <v>220</v>
      </c>
      <c r="B1" s="4"/>
      <c r="C1" s="5"/>
      <c r="D1" s="5"/>
      <c r="E1" s="6" t="s">
        <v>221</v>
      </c>
      <c r="F1" s="6" t="s">
        <v>222</v>
      </c>
    </row>
    <row r="2" ht="13.8" spans="1:6">
      <c r="A2" s="7" t="s">
        <v>223</v>
      </c>
      <c r="B2" s="4"/>
      <c r="C2" s="5"/>
      <c r="D2" s="5"/>
      <c r="E2" s="8">
        <v>0</v>
      </c>
      <c r="F2" s="9">
        <v>45685</v>
      </c>
    </row>
    <row r="3" ht="4.5" customHeight="1" spans="1:6">
      <c r="A3" s="7"/>
      <c r="B3" s="4"/>
      <c r="C3" s="5"/>
      <c r="D3" s="5"/>
      <c r="E3" s="5"/>
      <c r="F3" s="10"/>
    </row>
    <row r="4" ht="13.5" customHeight="1" spans="1:6">
      <c r="A4" s="3" t="s">
        <v>224</v>
      </c>
      <c r="B4" s="4"/>
      <c r="C4" s="5"/>
      <c r="D4" s="5"/>
      <c r="E4" s="6" t="s">
        <v>225</v>
      </c>
      <c r="F4" s="10"/>
    </row>
    <row r="5" ht="18.75" customHeight="1" spans="1:6">
      <c r="A5" s="11" t="e">
        <f>'Resumo Med'!#REF!</f>
        <v>#REF!</v>
      </c>
      <c r="B5" s="11"/>
      <c r="C5" s="11"/>
      <c r="D5" s="5"/>
      <c r="E5" s="8" t="s">
        <v>226</v>
      </c>
      <c r="F5" s="10"/>
    </row>
    <row r="6" ht="15.75" customHeight="1" spans="1:6">
      <c r="A6" s="11" t="e">
        <f>'Resumo Med'!#REF!</f>
        <v>#REF!</v>
      </c>
      <c r="B6" s="11"/>
      <c r="C6" s="11"/>
      <c r="D6" s="5"/>
      <c r="E6" s="8"/>
      <c r="F6" s="10"/>
    </row>
    <row r="7" ht="4.5" customHeight="1" spans="1:6">
      <c r="A7" s="7"/>
      <c r="B7" s="4"/>
      <c r="C7" s="5"/>
      <c r="D7" s="5"/>
      <c r="E7" s="5"/>
      <c r="F7" s="10"/>
    </row>
    <row r="8" ht="13.8" spans="1:6">
      <c r="A8" s="3" t="s">
        <v>227</v>
      </c>
      <c r="B8" s="3"/>
      <c r="C8" s="10"/>
      <c r="D8" s="12"/>
      <c r="E8" s="3" t="s">
        <v>228</v>
      </c>
      <c r="F8" s="10"/>
    </row>
    <row r="9" ht="13.8" spans="1:6">
      <c r="A9" s="13">
        <v>211079</v>
      </c>
      <c r="B9" s="13"/>
      <c r="C9" s="14"/>
      <c r="D9" s="7"/>
      <c r="E9" s="7" t="s">
        <v>229</v>
      </c>
      <c r="F9" s="10"/>
    </row>
    <row r="10" ht="4.5" customHeight="1" spans="1:6">
      <c r="A10" s="13"/>
      <c r="B10" s="13"/>
      <c r="C10" s="7"/>
      <c r="D10" s="7"/>
      <c r="E10" s="7"/>
      <c r="F10" s="10"/>
    </row>
    <row r="11" ht="13.8" spans="1:6">
      <c r="A11" s="6" t="s">
        <v>230</v>
      </c>
      <c r="B11" s="6"/>
      <c r="C11" s="14"/>
      <c r="D11" s="10"/>
      <c r="E11" s="10"/>
      <c r="F11" s="14"/>
    </row>
    <row r="12" ht="27" customHeight="1" spans="1:6">
      <c r="A12" s="7" t="s">
        <v>231</v>
      </c>
      <c r="B12" s="7"/>
      <c r="C12" s="15"/>
      <c r="D12" s="15"/>
      <c r="E12" s="10"/>
      <c r="F12" s="16"/>
    </row>
    <row r="13" ht="4.5" customHeight="1" spans="1:6">
      <c r="A13" s="7"/>
      <c r="B13" s="7"/>
      <c r="C13" s="15"/>
      <c r="D13" s="15"/>
      <c r="E13" s="17"/>
      <c r="F13" s="7"/>
    </row>
    <row r="14" ht="13.8" spans="1:6">
      <c r="A14" s="3" t="s">
        <v>232</v>
      </c>
      <c r="B14" s="16"/>
      <c r="C14" s="15"/>
      <c r="D14" s="15"/>
      <c r="E14" s="17"/>
      <c r="F14" s="7"/>
    </row>
    <row r="15" ht="21.75" customHeight="1" spans="1:6">
      <c r="A15" s="7" t="s">
        <v>233</v>
      </c>
      <c r="B15" s="7"/>
      <c r="C15" s="15"/>
      <c r="D15" s="15"/>
      <c r="E15" s="17"/>
      <c r="F15" s="7"/>
    </row>
    <row r="16" ht="4.5" customHeight="1" spans="1:6">
      <c r="A16" s="14"/>
      <c r="B16" s="14"/>
      <c r="C16" s="14"/>
      <c r="D16" s="14"/>
      <c r="E16" s="14"/>
      <c r="F16" s="18"/>
    </row>
    <row r="17" ht="36" customHeight="1" spans="1:7">
      <c r="A17" s="19" t="s">
        <v>234</v>
      </c>
      <c r="B17" s="19" t="s">
        <v>235</v>
      </c>
      <c r="C17" s="19"/>
      <c r="D17" s="19" t="s">
        <v>236</v>
      </c>
      <c r="E17" s="19" t="s">
        <v>237</v>
      </c>
      <c r="F17" s="20" t="s">
        <v>238</v>
      </c>
      <c r="G17" s="21"/>
    </row>
    <row r="18" ht="14.25" customHeight="1" spans="1:6">
      <c r="A18" s="22"/>
      <c r="B18" s="23"/>
      <c r="C18" s="24"/>
      <c r="D18" s="25"/>
      <c r="E18" s="26"/>
      <c r="F18" s="27"/>
    </row>
    <row r="19" ht="137" customHeight="1" spans="1:6">
      <c r="A19" s="28"/>
      <c r="B19" s="29" t="s">
        <v>239</v>
      </c>
      <c r="C19" s="30"/>
      <c r="D19" s="25"/>
      <c r="E19" s="26"/>
      <c r="F19" s="27"/>
    </row>
    <row r="20" ht="13.8" spans="1:6">
      <c r="A20" s="31">
        <f>Cap.1!A8</f>
        <v>1</v>
      </c>
      <c r="B20" s="32">
        <f>Cap.1!B8</f>
        <v>0</v>
      </c>
      <c r="C20" s="33"/>
      <c r="D20" s="34"/>
      <c r="E20" s="35"/>
      <c r="F20" s="36"/>
    </row>
    <row r="21" ht="14.4" customHeight="1" spans="1:6">
      <c r="A21" s="37" t="s">
        <v>11</v>
      </c>
      <c r="B21" s="38" t="str">
        <f>Cap.1!B10</f>
        <v>Shipyard</v>
      </c>
      <c r="C21" s="39"/>
      <c r="D21" s="25"/>
      <c r="E21" s="40"/>
      <c r="F21" s="27"/>
    </row>
    <row r="22" ht="143.4" customHeight="1" spans="1:6">
      <c r="A22" s="41" t="s">
        <v>13</v>
      </c>
      <c r="B22" s="42" t="str">
        <f>Cap.1!B12</f>
        <v>船厂的组装、施工、维护、拆卸和拆除，需符合职业安全、卫生和健康方面的要求，恢复所有需要执行的地役权和通行权，实施**PPGRCD**（建筑废弃物管理计划），制定并执行**安全与健康计划**，准备各种专业领域的**最终图纸**和**用户手册**，以及修建现场通道及其内部通行道路，确保符合现行法律法规的要求。  
包括所有必要的**设施、设备和基础设施**，以支持和执行合同，例如**脚手架、临时屋顶、标识牌、工地围栏**，设备的调配以开展工作，以及**施工范围内的最终清理**，同时涵盖所有必要的施工工作和材料。</v>
      </c>
      <c r="C22" s="30"/>
      <c r="D22" s="43" t="str">
        <f>Cap.1!I12</f>
        <v>vg</v>
      </c>
      <c r="E22" s="43">
        <f>Cap.1!I13</f>
        <v>1</v>
      </c>
      <c r="F22" s="27"/>
    </row>
    <row r="23" ht="19.8" customHeight="1" spans="1:6">
      <c r="A23" s="37" t="str">
        <f>Cap.1!A14</f>
        <v>1.2</v>
      </c>
      <c r="B23" s="38" t="str">
        <f>Cap.1!B14</f>
        <v>Final Screenshots最终截图</v>
      </c>
      <c r="C23" s="39"/>
      <c r="D23" s="41"/>
      <c r="E23" s="43"/>
      <c r="F23" s="27"/>
    </row>
    <row r="24" ht="26.4" customHeight="1" spans="1:6">
      <c r="A24" s="44" t="s">
        <v>18</v>
      </c>
      <c r="B24" s="45" t="str">
        <f>Cap.1!B15</f>
        <v>Execution and supply to the Owner of the Work, the final screens of the work in digital format.
以数字格式向作品所有者交付最终屏幕。</v>
      </c>
      <c r="C24" s="46"/>
      <c r="D24" s="43" t="str">
        <f>Cap.1!I17</f>
        <v>vg</v>
      </c>
      <c r="E24" s="43">
        <f>Cap.1!I18</f>
        <v>1</v>
      </c>
      <c r="F24" s="27"/>
    </row>
    <row r="25" ht="18.75" hidden="1" customHeight="1" spans="1:6">
      <c r="A25" s="31">
        <f>Cap.2!A8</f>
        <v>2</v>
      </c>
      <c r="B25" s="32">
        <f>Cap.2!B8</f>
        <v>0</v>
      </c>
      <c r="C25" s="33"/>
      <c r="D25" s="47"/>
      <c r="E25" s="48"/>
      <c r="F25" s="49"/>
    </row>
    <row r="26" ht="43.5" hidden="1" customHeight="1" spans="1:6">
      <c r="A26" s="50"/>
      <c r="B26" s="45"/>
      <c r="C26" s="46"/>
      <c r="D26" s="41"/>
      <c r="E26" s="43"/>
      <c r="F26" s="27"/>
    </row>
    <row r="27" ht="20.25" customHeight="1" spans="1:6">
      <c r="A27" s="31" t="str">
        <f>Cap.3墙!A8</f>
        <v>3</v>
      </c>
      <c r="B27" s="32">
        <f>Cap.3墙!B8</f>
        <v>0</v>
      </c>
      <c r="C27" s="33"/>
      <c r="D27" s="47"/>
      <c r="E27" s="48"/>
      <c r="F27" s="49"/>
    </row>
    <row r="28" ht="22.5" customHeight="1" spans="1:6">
      <c r="A28" s="37" t="str">
        <f>Cap.3墙!A9</f>
        <v>3.1</v>
      </c>
      <c r="B28" s="38" t="str">
        <f>Cap.3墙!B9</f>
        <v>Paredes Exteriores-外墙砌筑</v>
      </c>
      <c r="C28" s="39"/>
      <c r="D28" s="51"/>
      <c r="E28" s="52"/>
      <c r="F28" s="53"/>
    </row>
    <row r="29" ht="58.8" customHeight="1" spans="1:6">
      <c r="A29" s="54" t="s">
        <v>30</v>
      </c>
      <c r="B29" s="45" t="str">
        <f>Cap.3墙!B10</f>
        <v>供应和建造 40x20x20 厘米的空心混凝土砌块墙，以 1：4 的比例铺设水泥和砂浆，包括比例为 1：3 的水泥和砂浆、混凝土门楣以及良好饰面所需的所有工作。</v>
      </c>
      <c r="C29" s="46"/>
      <c r="D29" s="41" t="str">
        <f>Cap.3墙!I12</f>
        <v>m²</v>
      </c>
      <c r="E29" s="43">
        <f>Cap.3墙!I13</f>
        <v>380.12</v>
      </c>
      <c r="F29" s="53"/>
    </row>
    <row r="30" ht="15.75" customHeight="1" spans="1:6">
      <c r="A30" s="55" t="s">
        <v>33</v>
      </c>
      <c r="B30" s="56" t="str">
        <f>Cap.3墙!B13</f>
        <v>Interior Walls-内墙砌筑</v>
      </c>
      <c r="C30" s="39"/>
      <c r="D30" s="41"/>
      <c r="E30" s="43"/>
      <c r="F30" s="53"/>
    </row>
    <row r="31" ht="61.2" customHeight="1" spans="1:6">
      <c r="A31" s="54" t="s">
        <v>240</v>
      </c>
      <c r="B31" s="45" t="str">
        <f>Cap.3墙!B14</f>
        <v>供应和建造一个 40x20x15 厘米的空心混凝土砌块墙，以 1：4 的比例铺设水泥和砂浆，包括比例为 1：3 的水泥和砂浆、混凝土门楣以及良好饰面所需的所有工作。</v>
      </c>
      <c r="C31" s="46"/>
      <c r="D31" s="41" t="str">
        <f>Cap.3墙!I17</f>
        <v>m²</v>
      </c>
      <c r="E31" s="43">
        <f>Cap.3墙!I18</f>
        <v>338.41</v>
      </c>
      <c r="F31" s="53"/>
    </row>
    <row r="32" ht="20.25" customHeight="1" spans="1:6">
      <c r="A32" s="31" t="str">
        <f>Cap.4抹灰!A8</f>
        <v>4</v>
      </c>
      <c r="B32" s="57">
        <f>Cap.4抹灰!B8</f>
        <v>0</v>
      </c>
      <c r="C32" s="58"/>
      <c r="D32" s="47"/>
      <c r="E32" s="48"/>
      <c r="F32" s="36"/>
    </row>
    <row r="33" ht="21.75" customHeight="1" spans="1:6">
      <c r="A33" s="28" t="str">
        <f>Cap.4抹灰!A9</f>
        <v>4.1</v>
      </c>
      <c r="B33" s="38" t="str">
        <f>Cap.4抹灰!B9</f>
        <v>Exterior Walls-外墙抹灰</v>
      </c>
      <c r="C33" s="39"/>
      <c r="D33" s="51"/>
      <c r="E33" s="52"/>
      <c r="F33" s="27"/>
    </row>
    <row r="34" ht="34.8" customHeight="1" spans="1:6">
      <c r="A34" s="41" t="str">
        <f>Cap.4抹灰!A10</f>
        <v>4.1.1</v>
      </c>
      <c r="B34" s="45" t="str">
        <f>Cap.4抹灰!B10</f>
        <v>使用1：3、9毫米厚、6毫米厚的1：2.5水泥砂浆、平整度、饰面以及良好饰面所需的所有工作，在外墙上提供和执行泼溅、抹灰和抹灰。</v>
      </c>
      <c r="C34" s="46"/>
      <c r="D34" s="41" t="str">
        <f>Cap.4抹灰!I12</f>
        <v>m²</v>
      </c>
      <c r="E34" s="43">
        <f>Cap.4抹灰!I13</f>
        <v>380.12</v>
      </c>
      <c r="F34" s="53"/>
    </row>
    <row r="35" ht="22.2" customHeight="1" spans="1:6">
      <c r="A35" s="28" t="s">
        <v>41</v>
      </c>
      <c r="B35" s="38" t="str">
        <f>Cap.4抹灰!B14</f>
        <v>Interior Walls-内墙抹灰</v>
      </c>
      <c r="C35" s="39"/>
      <c r="D35" s="41"/>
      <c r="E35" s="43"/>
      <c r="F35" s="53"/>
    </row>
    <row r="36" ht="49.8" customHeight="1" spans="1:6">
      <c r="A36" s="44" t="s">
        <v>43</v>
      </c>
      <c r="B36" s="45" t="str">
        <f>Cap.4抹灰!B15</f>
        <v>供应和执行两侧内墙的泼溅、抹灰和抹灰，6 毫米厚的 1：2 水泥砂浆，抹灰良好，9 毫米厚的 1：3 水泥砂浆，包括砖石/混凝土过渡处的玻璃纤维网、饰面和良好饰面所需的所有工作。</v>
      </c>
      <c r="C36" s="46"/>
      <c r="D36" s="41" t="str">
        <f>Cap.4抹灰!I17</f>
        <v>m²</v>
      </c>
      <c r="E36" s="43">
        <f>Cap.4抹灰!I18</f>
        <v>562.51</v>
      </c>
      <c r="F36" s="53"/>
    </row>
    <row r="37" ht="18" customHeight="1" spans="1:6">
      <c r="A37" s="28" t="s">
        <v>45</v>
      </c>
      <c r="B37" s="38" t="str">
        <f>Cap.4抹灰!B19</f>
        <v> Ceilings-天花板抹灰</v>
      </c>
      <c r="C37" s="39"/>
      <c r="D37" s="41"/>
      <c r="E37" s="43"/>
      <c r="F37" s="53"/>
    </row>
    <row r="38" ht="50.4" customHeight="1" spans="1:6">
      <c r="A38" s="44" t="s">
        <v>47</v>
      </c>
      <c r="B38" s="45" t="str">
        <f>Cap.4抹灰!B20</f>
        <v>供应和执行泼溅、抹灰和抹灰天花板与抹灰良好的水泥砂浆
5 毫米厚的 1：3 水泥砂浆，包括饰面和良好饰面所需的所有工作。</v>
      </c>
      <c r="C38" s="46"/>
      <c r="D38" s="41" t="str">
        <f>Cap.4抹灰!I22</f>
        <v>m²</v>
      </c>
      <c r="E38" s="43">
        <f>Cap.4抹灰!I23</f>
        <v>323.04</v>
      </c>
      <c r="F38" s="53"/>
    </row>
    <row r="39" ht="24.6" customHeight="1" spans="1:6">
      <c r="A39" s="31" t="str">
        <f>Cap.5!A8</f>
        <v>5</v>
      </c>
      <c r="B39" s="59">
        <f>Cap.5!B8</f>
        <v>0</v>
      </c>
      <c r="C39" s="60"/>
      <c r="D39" s="47"/>
      <c r="E39" s="48"/>
      <c r="F39" s="36"/>
    </row>
    <row r="40" ht="35" customHeight="1" spans="1:6">
      <c r="A40" s="61" t="s">
        <v>50</v>
      </c>
      <c r="B40" s="62" t="str">
        <f>Cap.5!B9</f>
        <v>Floors-楼层找平抹灰</v>
      </c>
      <c r="C40" s="63"/>
      <c r="D40" s="64"/>
      <c r="E40" s="65"/>
      <c r="F40" s="66"/>
    </row>
    <row r="41" ht="33" customHeight="1" spans="1:6">
      <c r="A41" s="44" t="s">
        <v>52</v>
      </c>
      <c r="B41" s="67" t="str">
        <f>Cap.5!B10</f>
        <v>Supply and installation of a 1:3 cement-sand screed to regularize the interior floor, 20mm thick, for subsequent finishing, including finishes and joints, as well as all the work necessary for a good finish. 
提供并安装1:3水泥-砂浆找平层，厚度为20mm，用于室内地面找平，以便后续施工，包括表面处理和接缝处理，以及所有必要的施工以确保良好的完工效果。</v>
      </c>
      <c r="C41" s="30"/>
      <c r="D41" s="43" t="str">
        <f>Cap.5!I12</f>
        <v>m²</v>
      </c>
      <c r="E41" s="43">
        <f>Cap.5!I13</f>
        <v>337.35</v>
      </c>
      <c r="F41" s="27"/>
    </row>
    <row r="42" ht="22.8" customHeight="1" spans="1:6">
      <c r="A42" s="37" t="s">
        <v>54</v>
      </c>
      <c r="B42" s="68" t="str">
        <f>Cap.5!B14</f>
        <v>Roofs-屋顶保温、找平抹灰</v>
      </c>
      <c r="C42" s="69"/>
      <c r="D42" s="43"/>
      <c r="E42" s="43"/>
      <c r="F42" s="27"/>
    </row>
    <row r="43" ht="39" customHeight="1" spans="1:6">
      <c r="A43" s="44" t="s">
        <v>56</v>
      </c>
      <c r="B43" s="67" t="str">
        <f>Cap.5!B15</f>
        <v>Supply and installation of a 30mm-thick lightweight concrete formwork layer to form a 2% slope, including finishes and joints, as well as all the work necessary for a good finish.  
供应和安装30毫米厚的轻质混凝土模板层，以形成2%的坡度，包括饰面和接缝，以及确保良好饰面所需的所有工作。</v>
      </c>
      <c r="C43" s="30"/>
      <c r="D43" s="43" t="str">
        <f>Cap.5!I17</f>
        <v>m²</v>
      </c>
      <c r="E43" s="43">
        <f>Cap.5!H16</f>
        <v>180.87</v>
      </c>
      <c r="F43" s="27"/>
    </row>
    <row r="44" ht="37.8" customHeight="1" spans="1:6">
      <c r="A44" s="44" t="s">
        <v>58</v>
      </c>
      <c r="B44" s="45" t="str">
        <f>Cap.5!B19</f>
        <v>Supply and installation of cement and sand levelling mortar to a thickness of 1:2.5, 30mm thick, including finishes and joints, as well as all the work necessary for a good finish.  
供应和安装厚度为 1：2.5，30 毫米厚的水泥和沙子找平砂浆，包括饰面和接缝，以及良好饰面所需的所有工作。</v>
      </c>
      <c r="C44" s="46"/>
      <c r="D44" s="43" t="str">
        <f>Cap.5!I21</f>
        <v>m²</v>
      </c>
      <c r="E44" s="43">
        <f>Cap.5!H20</f>
        <v>180.87</v>
      </c>
      <c r="F44" s="27"/>
    </row>
    <row r="45" ht="23.25" customHeight="1" spans="1:6">
      <c r="A45" s="31" t="str">
        <f>Cap.6!A8</f>
        <v>6</v>
      </c>
      <c r="B45" s="70">
        <f>Cap.6!B8</f>
        <v>0</v>
      </c>
      <c r="C45" s="71"/>
      <c r="D45" s="72"/>
      <c r="E45" s="73"/>
      <c r="F45" s="36"/>
    </row>
    <row r="46" ht="23.25" customHeight="1" spans="1:6">
      <c r="A46" s="37" t="s">
        <v>61</v>
      </c>
      <c r="B46" s="38" t="str">
        <f>Cap.6!B9</f>
        <v>Floors-楼板防水、找平</v>
      </c>
      <c r="C46" s="39"/>
      <c r="D46" s="74"/>
      <c r="E46" s="75"/>
      <c r="F46" s="66"/>
    </row>
    <row r="47" ht="40.2" customHeight="1" spans="1:6">
      <c r="A47" s="44" t="s">
        <v>63</v>
      </c>
      <c r="B47" s="45" t="str">
        <f>Cap.6!B10</f>
        <v>Supply and application of 2mm thick polymeric cementitious waterproofing mortar, including all work necessary for a good finish. (NOTE - The waterproofing should extend 30cm vertically along the wall). 
供应和应用 2 毫米厚的聚合物水泥基防水砂浆，包括良好完成所需的所有工作。（注意 - 防水层应沿墙壁垂直延伸 30 厘米）。</v>
      </c>
      <c r="C47" s="46"/>
      <c r="D47" s="43" t="str">
        <f>Cap.6!I16</f>
        <v>m²</v>
      </c>
      <c r="E47" s="43">
        <f>Cap.6!I17</f>
        <v>337.35</v>
      </c>
      <c r="F47" s="27"/>
    </row>
    <row r="48" ht="34.2" customHeight="1" spans="1:6">
      <c r="A48" s="44" t="s">
        <v>66</v>
      </c>
      <c r="B48" s="45" t="str">
        <f>Cap.6!B14</f>
        <v>在混凝土板上供应和涂抹一层水泥浆以实现粘合，包括完成良好饰面所需的所有工作。  </v>
      </c>
      <c r="C48" s="46"/>
      <c r="D48" s="43" t="str">
        <f>Cap.6!I16</f>
        <v>m²</v>
      </c>
      <c r="E48" s="43">
        <f>Cap.6!I17</f>
        <v>337.35</v>
      </c>
      <c r="F48" s="27"/>
    </row>
    <row r="49" ht="21" customHeight="1" spans="1:6">
      <c r="A49" s="37" t="s">
        <v>68</v>
      </c>
      <c r="B49" s="38" t="str">
        <f>Cap.6!B19</f>
        <v>Exterior Walls-外墙保温</v>
      </c>
      <c r="C49" s="39"/>
      <c r="D49" s="43"/>
      <c r="E49" s="43"/>
      <c r="F49" s="27"/>
    </row>
    <row r="50" ht="37.8" customHeight="1" spans="1:6">
      <c r="A50" s="44" t="s">
        <v>70</v>
      </c>
      <c r="B50" s="45" t="str">
        <f>Cap.6!B20</f>
        <v>供应和应用一层厚度为120毫米/75毫米的挤塑聚苯乙烯板绝缘材料，包括完成良好饰面所需的所有工作。</v>
      </c>
      <c r="C50" s="46"/>
      <c r="D50" s="43" t="str">
        <f>Cap.6!I22</f>
        <v>m²</v>
      </c>
      <c r="E50" s="43">
        <f>Cap.6!I23</f>
        <v>68.86</v>
      </c>
      <c r="F50" s="27"/>
    </row>
    <row r="51" ht="24" customHeight="1" spans="1:6">
      <c r="A51" s="44" t="s">
        <v>72</v>
      </c>
      <c r="B51" s="45" t="str">
        <f>Cap.6!B24</f>
        <v>供应和涂抹用于固定螺柱的粘合剂，包括良好饰面所需的所有工作。</v>
      </c>
      <c r="C51" s="46"/>
      <c r="D51" s="43" t="str">
        <f>Cap.6!I26</f>
        <v>m²</v>
      </c>
      <c r="E51" s="43">
        <f>Cap.6!I27</f>
        <v>68.86</v>
      </c>
      <c r="F51" s="27"/>
    </row>
    <row r="52" ht="38.4" customHeight="1" spans="1:6">
      <c r="A52" s="44" t="s">
        <v>74</v>
      </c>
      <c r="B52" s="45" t="str">
        <f>Cap.6!B28</f>
        <v>供应和应用6毫米厚的塑料胶粘腻子，中间贴有碱性玻璃纤维网，柔韧且防水的腻子，带有拉丝饰面，包括实现良好饰面所需的所有工作。</v>
      </c>
      <c r="C52" s="46"/>
      <c r="D52" s="43" t="str">
        <f>Cap.6!I30</f>
        <v>m²</v>
      </c>
      <c r="E52" s="43">
        <f>Cap.6!I31</f>
        <v>68.86</v>
      </c>
      <c r="F52" s="27"/>
    </row>
    <row r="53" ht="21.75" customHeight="1" spans="1:6">
      <c r="A53" s="37" t="s">
        <v>76</v>
      </c>
      <c r="B53" s="38" t="str">
        <f>Cap.6!B32</f>
        <v>Flaps and roof--挡板和屋顶防水</v>
      </c>
      <c r="C53" s="39"/>
      <c r="D53" s="43"/>
      <c r="E53" s="43"/>
      <c r="F53" s="27"/>
    </row>
    <row r="54" ht="39" customHeight="1" spans="1:6">
      <c r="A54" s="44" t="s">
        <v>78</v>
      </c>
      <c r="B54" s="45" t="str">
        <f>Cap.6!B33</f>
        <v>Supply and application of insulation in 80mm thick extruded polystylene sheets, including all work necessary for a good finish. (NOTE - The waterproofing should extend 30cm vertically down the wall). 
提供并安装80mm厚的挤塑聚苯乙烯（XPS）保温板，包括所有必要的施工以确保良好的完工效果
（注：防水层应沿墙面垂直向下延伸30cm。）</v>
      </c>
      <c r="C54" s="46"/>
      <c r="D54" s="43" t="str">
        <f>Cap.6!I35</f>
        <v>m²</v>
      </c>
      <c r="E54" s="43">
        <f>Cap.6!I36</f>
        <v>180.87</v>
      </c>
      <c r="F54" s="27"/>
    </row>
    <row r="55" ht="44.4" customHeight="1" spans="1:6">
      <c r="A55" s="44" t="s">
        <v>80</v>
      </c>
      <c r="B55" s="45" t="str">
        <f>Cap.6!B37</f>
        <v>供应和应用带有 0.4 毫米厚聚乙烯薄膜的屋顶防水材料，包括良好饰面所需的所有工作。（注意 - 防水层应沿墙壁垂直延伸 30 厘米）。</v>
      </c>
      <c r="C55" s="46"/>
      <c r="D55" s="43" t="str">
        <f>Cap.6!I39</f>
        <v>m²</v>
      </c>
      <c r="E55" s="43">
        <f>Cap.6!I40</f>
        <v>180.87</v>
      </c>
      <c r="F55" s="27"/>
    </row>
    <row r="56" ht="54.6" customHeight="1" spans="1:6">
      <c r="A56" s="44" t="s">
        <v>82</v>
      </c>
      <c r="B56" s="45" t="str">
        <f>Cap.6!B41</f>
        <v>使用 4 毫米厚的聚酯沥青织物卷供应和应用屋顶防水，包括良好饰面所需的所有工作。（注意 - 防水层应沿墙壁垂直延伸 30 厘米）。</v>
      </c>
      <c r="C56" s="46"/>
      <c r="D56" s="43" t="str">
        <f>Cap.6!I43</f>
        <v>m²</v>
      </c>
      <c r="E56" s="43">
        <f>Cap.6!I44</f>
        <v>180.87</v>
      </c>
      <c r="F56" s="27"/>
    </row>
    <row r="57" ht="20.25" customHeight="1" spans="1:6">
      <c r="A57" s="31" t="str">
        <f>Cap.7!A8</f>
        <v>7</v>
      </c>
      <c r="B57" s="76">
        <f>Cap.7!B8</f>
        <v>0</v>
      </c>
      <c r="C57" s="77"/>
      <c r="D57" s="72"/>
      <c r="E57" s="73"/>
      <c r="F57" s="36"/>
    </row>
    <row r="58" ht="55.2" customHeight="1" spans="1:6">
      <c r="A58" s="44" t="s">
        <v>85</v>
      </c>
      <c r="B58" s="67" t="str">
        <f>Cap.7!B9</f>
        <v>供应和安装 12 毫米厚的装饰石膏板，配有自攻螺钉，开口填充填料，轻钢梁（双层），包括完成良好饰面所需的所有工作。TEC.01</v>
      </c>
      <c r="C58" s="30"/>
      <c r="D58" s="43" t="str">
        <f>Cap.7!I11</f>
        <v>m²</v>
      </c>
      <c r="E58" s="43">
        <f>Cap.7!I12</f>
        <v>249.59</v>
      </c>
      <c r="F58" s="27"/>
    </row>
    <row r="59" ht="53" customHeight="1" spans="1:6">
      <c r="A59" s="44" t="s">
        <v>87</v>
      </c>
      <c r="B59" s="67" t="str">
        <f>Cap.8!B13</f>
        <v>Supply and installation of 0.65mm thick zinc sheet metal ruff, including bending, folding and fixing, and all work necessary for a good finish.
提供并安装0.65mm厚的锌板檐口，包括折弯、折叠、固定及所有必要的施工，以确保良好的完工效果。</v>
      </c>
      <c r="C59" s="30"/>
      <c r="D59" s="43" t="str">
        <f>Cap.7!I13</f>
        <v>m²</v>
      </c>
      <c r="E59" s="43">
        <f>Cap.7!I14</f>
        <v>73.45</v>
      </c>
      <c r="F59" s="27"/>
    </row>
    <row r="60" ht="20.25" customHeight="1" spans="1:6">
      <c r="A60" s="78" t="str">
        <f>Cap.8!A8</f>
        <v>8</v>
      </c>
      <c r="B60" s="79">
        <f>Cap.8!B8</f>
        <v>0</v>
      </c>
      <c r="C60" s="80"/>
      <c r="D60" s="81"/>
      <c r="E60" s="82"/>
      <c r="F60" s="83"/>
    </row>
    <row r="61" s="1" customFormat="1" ht="56" customHeight="1" spans="1:6">
      <c r="A61" s="84" t="s">
        <v>241</v>
      </c>
      <c r="B61" s="85" t="str">
        <f>Cap.8!B9</f>
        <v>Execution of a reinforced concrete slab roof, including fixing accessories and all the work necessary for a perfect finish.
钢筋混凝土板屋顶的施工，包括固定配件和完美完成所需的所有工作。</v>
      </c>
      <c r="C61" s="86"/>
      <c r="D61" s="87" t="str">
        <f>Cap.8!I11</f>
        <v>m²</v>
      </c>
      <c r="E61" s="87">
        <f>Cap.8!I12</f>
        <v>180.87</v>
      </c>
      <c r="F61" s="88"/>
    </row>
    <row r="62" ht="59" customHeight="1" spans="1:6">
      <c r="A62" s="44" t="s">
        <v>242</v>
      </c>
      <c r="B62" s="45" t="str">
        <f>Cap.8!B13</f>
        <v>Supply and installation of 0.65mm thick zinc sheet metal ruff, including bending, folding and fixing, and all work necessary for a good finish.
提供并安装0.65mm厚的锌板檐口，包括折弯、折叠、固定及所有必要的施工，以确保良好的完工效果。</v>
      </c>
      <c r="C62" s="46"/>
      <c r="D62" s="43" t="str">
        <f>Cap.8!I15</f>
        <v>m²</v>
      </c>
      <c r="E62" s="43">
        <f>Cap.8!I16</f>
        <v>66.82</v>
      </c>
      <c r="F62" s="27"/>
    </row>
    <row r="63" ht="13.8" spans="1:6">
      <c r="A63" s="31" t="str">
        <f>Cap.9!A8</f>
        <v>9</v>
      </c>
      <c r="B63" s="89">
        <f>Cap.9!B8</f>
        <v>0</v>
      </c>
      <c r="C63" s="90"/>
      <c r="D63" s="72"/>
      <c r="E63" s="73"/>
      <c r="F63" s="36"/>
    </row>
    <row r="64" ht="21" customHeight="1" spans="1:6">
      <c r="A64" s="37" t="s">
        <v>95</v>
      </c>
      <c r="B64" s="29" t="str">
        <f>Cap.9!B9</f>
        <v>Floors</v>
      </c>
      <c r="C64" s="91"/>
      <c r="D64" s="92"/>
      <c r="E64" s="93"/>
      <c r="F64" s="27"/>
    </row>
    <row r="65" ht="48" customHeight="1" spans="1:6">
      <c r="A65" s="44" t="s">
        <v>97</v>
      </c>
      <c r="B65" s="94" t="str">
        <f>Cap.9!B10</f>
        <v>Supply and laying of 10mm thick porcelain tiles on the floor, including all work necessary for a good finish. PAV01
供应并铺设 10 毫米厚的瓷砖在地板上，包括完成良好饰面所需的所有工作。PAV01</v>
      </c>
      <c r="C65" s="91"/>
      <c r="D65" s="43" t="str">
        <f>Cap.9!I12</f>
        <v>m²</v>
      </c>
      <c r="E65" s="43">
        <f>Cap.9!I13</f>
        <v>118.31</v>
      </c>
      <c r="F65" s="27"/>
    </row>
    <row r="66" ht="42" customHeight="1" spans="1:6">
      <c r="A66" s="44" t="s">
        <v>100</v>
      </c>
      <c r="B66" s="94" t="str">
        <f>Cap.9!B14</f>
        <v>Supply and laying of 10mm thick non-slip porcelain tiles on the floor, including all the work necessary for a good finish. PAV02
供应并铺设 10 毫米厚的防滑瓷砖在地板上，包括完成良好饰面所需的所有工作。PAV02</v>
      </c>
      <c r="C66" s="91"/>
      <c r="D66" s="43" t="str">
        <f>Cap.9!I18</f>
        <v>m²</v>
      </c>
      <c r="E66" s="43">
        <f>Cap.9!I16</f>
        <v>84.05</v>
      </c>
      <c r="F66" s="27"/>
    </row>
    <row r="67" ht="39" customHeight="1" spans="1:6">
      <c r="A67" s="44" t="s">
        <v>103</v>
      </c>
      <c r="B67" s="94" t="str">
        <f>Cap.9!B17</f>
        <v>Supply and laying of 10 mm thick porcelain tiles on the floor, including all work necessary for a good finish. PAV03供应并铺设 10 毫米厚的瓷砖在地板上，包括完成良好饰面所需的所有工作。PAV03</v>
      </c>
      <c r="C67" s="91"/>
      <c r="D67" s="43" t="str">
        <f>Cap.9!I18</f>
        <v>m²</v>
      </c>
      <c r="E67" s="43">
        <f>Cap.9!I19</f>
        <v>100.61</v>
      </c>
      <c r="F67" s="27"/>
    </row>
    <row r="68" ht="37.8" customHeight="1" spans="1:6">
      <c r="A68" s="44" t="s">
        <v>106</v>
      </c>
      <c r="B68" s="94" t="str">
        <f>Cap.9!B21</f>
        <v>Supply and laying of 12 mm thick non-slip ceramic tiles on the floor, including all work necessary for a good finish. 
在地板上供应和铺设 12 毫米厚的防滑瓷砖，包括完成良好饰面所需的所有工作。PAV06PAV06</v>
      </c>
      <c r="C68" s="91"/>
      <c r="D68" s="43" t="str">
        <f>Cap.9!I23</f>
        <v>m²</v>
      </c>
      <c r="E68" s="43">
        <f>Cap.9!I24</f>
        <v>12.81</v>
      </c>
      <c r="F68" s="27"/>
    </row>
    <row r="69" ht="21.75" customHeight="1" spans="1:6">
      <c r="A69" s="44" t="s">
        <v>109</v>
      </c>
      <c r="B69" s="38" t="str">
        <f>Cap.9!B25</f>
        <v>Walls</v>
      </c>
      <c r="C69" s="39"/>
      <c r="D69" s="43"/>
      <c r="E69" s="43"/>
      <c r="F69" s="27"/>
    </row>
    <row r="70" ht="54" customHeight="1" spans="1:6">
      <c r="A70" s="44" t="s">
        <v>111</v>
      </c>
      <c r="B70" s="45" t="str">
        <f>Cap.9!B26</f>
        <v>Supply and laying of 5 mm thick tiles on interior walls, including all work necessary for a good finish. PAR 02
在内墙上供应和铺设 5 毫米厚的瓷砖，包括完成良好饰面所需的所有工作。PAR 02</v>
      </c>
      <c r="C70" s="46"/>
      <c r="D70" s="43" t="str">
        <f>Cap.9!I28</f>
        <v>m²</v>
      </c>
      <c r="E70" s="43">
        <f>Cap.9!I29</f>
        <v>153.05</v>
      </c>
      <c r="F70" s="27"/>
    </row>
    <row r="71" ht="18.75" customHeight="1" spans="1:6">
      <c r="A71" s="31" t="str">
        <f>Cap.10!A8</f>
        <v>10</v>
      </c>
      <c r="B71" s="76">
        <f>Cap.10!B8</f>
        <v>0</v>
      </c>
      <c r="C71" s="77"/>
      <c r="D71" s="72"/>
      <c r="E71" s="73"/>
      <c r="F71" s="49"/>
    </row>
    <row r="72" ht="24.9" customHeight="1" spans="1:6">
      <c r="A72" s="37" t="str">
        <f>Cap.10!A9</f>
        <v>10.1</v>
      </c>
      <c r="B72" s="38" t="str">
        <f>Cap.10!B9</f>
        <v>Exterior Walls-外墙漆</v>
      </c>
      <c r="C72" s="39"/>
      <c r="D72" s="92"/>
      <c r="E72" s="93"/>
      <c r="F72" s="53"/>
    </row>
    <row r="73" ht="63" customHeight="1" spans="1:6">
      <c r="A73" s="44" t="str">
        <f>Cap.10!A10</f>
        <v>10.1.1</v>
      </c>
      <c r="B73" s="94" t="str">
        <f>Cap.10!B10</f>
        <v>Supply and application of paint on exterior walls, including cleaning and all work necessary for a perfect finish.  PAR01
外墙油漆的供应和应用，包括清洁和实现完美饰面所需的所有工作。PAR01</v>
      </c>
      <c r="C73" s="91"/>
      <c r="D73" s="43" t="str">
        <f>Cap.10!I12</f>
        <v>m²</v>
      </c>
      <c r="E73" s="43">
        <f>Cap.10!I13</f>
        <v>380.12</v>
      </c>
      <c r="F73" s="27"/>
    </row>
    <row r="74" ht="19.5" customHeight="1" spans="1:6">
      <c r="A74" s="37" t="s">
        <v>119</v>
      </c>
      <c r="B74" s="95" t="str">
        <f>Cap.10!B16</f>
        <v>Interior Walls-内墙漆</v>
      </c>
      <c r="C74" s="96"/>
      <c r="D74" s="43"/>
      <c r="E74" s="43"/>
      <c r="F74" s="27"/>
    </row>
    <row r="75" ht="59" customHeight="1" spans="1:6">
      <c r="A75" s="44" t="s">
        <v>121</v>
      </c>
      <c r="B75" s="94" t="str">
        <f>Cap.10!B17</f>
        <v>Supply and application of interior wall paint, including cleaning and all work necessary for a good finish. PAR02
供应和应用内墙涂料，包括清洁和所有必要的工作以获得良好的饰面。PAR02</v>
      </c>
      <c r="C75" s="91"/>
      <c r="D75" s="43" t="str">
        <f>Cap.10!I19</f>
        <v>m²</v>
      </c>
      <c r="E75" s="43">
        <f>Cap.10!I20</f>
        <v>409.46</v>
      </c>
      <c r="F75" s="27"/>
    </row>
    <row r="76" ht="20.25" customHeight="1" spans="1:6">
      <c r="A76" s="37" t="s">
        <v>123</v>
      </c>
      <c r="B76" s="95" t="str">
        <f>Cap.10!B21</f>
        <v>Ceilings-吊顶</v>
      </c>
      <c r="C76" s="96"/>
      <c r="D76" s="43"/>
      <c r="E76" s="43"/>
      <c r="F76" s="27"/>
    </row>
    <row r="77" ht="61" customHeight="1" spans="1:6">
      <c r="A77" s="44" t="s">
        <v>125</v>
      </c>
      <c r="B77" s="94" t="str">
        <f>Cap.10!B22</f>
        <v>Supply and application of false ceiling paint with one coat of primer and two coats of paint, including cleaning and all work necessary for a good finish. TEC 01 
供应和应用假天花板涂料，包括一层底漆和两层涂料，以及清洁和确保良好饰面所需的所有工作。TEC 01</v>
      </c>
      <c r="C77" s="91"/>
      <c r="D77" s="43" t="str">
        <f>Cap.10!I24</f>
        <v>m²</v>
      </c>
      <c r="E77" s="43">
        <f>Cap.10!I25</f>
        <v>249.59</v>
      </c>
      <c r="F77" s="27"/>
    </row>
    <row r="78" ht="21" customHeight="1" spans="1:6">
      <c r="A78" s="31" t="str">
        <f>Cap.11踢脚线!A8</f>
        <v>11</v>
      </c>
      <c r="B78" s="76">
        <f>Cap.11踢脚线!B8</f>
        <v>0</v>
      </c>
      <c r="C78" s="77"/>
      <c r="D78" s="72"/>
      <c r="E78" s="97"/>
      <c r="F78" s="49"/>
    </row>
    <row r="79" ht="71" customHeight="1" spans="1:6">
      <c r="A79" s="44" t="s">
        <v>129</v>
      </c>
      <c r="B79" s="42" t="str">
        <f>Cap.11踢脚线!B10</f>
        <v>Supply and installation of veneered ceramic skirting 8mm high and 5mm thick, including all work necessary for a perfect finish. ROD 01  
供应和安装8毫米高、5毫米厚的贴面陶瓷踢脚线，包括完美饰面所需的所有工作。ROD 01</v>
      </c>
      <c r="C79" s="91"/>
      <c r="D79" s="43" t="str">
        <f>Cap.11踢脚线!I12</f>
        <v>ml</v>
      </c>
      <c r="E79" s="98">
        <f>Cap.11踢脚线!I13</f>
        <v>153.04</v>
      </c>
      <c r="F79" s="53"/>
    </row>
    <row r="80" ht="31.2" customHeight="1" spans="1:6">
      <c r="A80" s="31" t="str">
        <f>Cap.12窗!A8</f>
        <v>12</v>
      </c>
      <c r="B80" s="76">
        <f>Cap.12窗!B8</f>
        <v>0</v>
      </c>
      <c r="C80" s="77"/>
      <c r="D80" s="72"/>
      <c r="E80" s="97"/>
      <c r="F80" s="36"/>
    </row>
    <row r="81" ht="130" customHeight="1" spans="1:6">
      <c r="A81" s="51"/>
      <c r="B81" s="99" t="s">
        <v>243</v>
      </c>
      <c r="C81" s="100"/>
      <c r="D81" s="92"/>
      <c r="E81" s="101"/>
      <c r="F81" s="27"/>
    </row>
    <row r="82" ht="20.4" customHeight="1" spans="1:6">
      <c r="A82" s="37" t="s">
        <v>133</v>
      </c>
      <c r="B82" s="38" t="str">
        <f>Cap.12窗!B9</f>
        <v>Window openings</v>
      </c>
      <c r="C82" s="39"/>
      <c r="D82" s="92"/>
      <c r="E82" s="101"/>
      <c r="F82" s="27"/>
    </row>
    <row r="83" ht="139" customHeight="1" spans="1:6">
      <c r="A83" s="41" t="s">
        <v>244</v>
      </c>
      <c r="B83" s="102" t="str">
        <f>Cap.12窗!B10</f>
        <v>Supply and installation of an opening window with four hinged leaves and two fixed leaves, comprising a frame and PVC profiles 2.8 mm thick. Movable and fixed PVC and STEEL frame with a minimum thickness of 2.8 mm. Double-glazed transparent tempered glass 4+10+4mm thick, argon gas inside, 20% UV transmission, thermal transfer coefficient U 0.60 w/m2k, including fittings and all work necessary for a good finish.  And in accordance with the drawings. JA 01 (2.10x2.70m)
供应和安装一个带有四个铰链叶和两个固定叶的开启窗，包括一个框架和厚度为 2.8 毫米的 PVC 型材。可移动和固定的 PVC 和钢框架，最小厚度为 2.8 毫米。双层透明钢化玻璃厚度为 4+10+4 毫米，内部充氩气，20% 紫外线透过率，热传递系数 U 0.60 w/m2k，包括配件和所有必要的工作以确保良好的完成。并符合图纸要求。JA 01（2.10x2.70米）</v>
      </c>
      <c r="C83" s="100"/>
      <c r="D83" s="92" t="s">
        <v>137</v>
      </c>
      <c r="E83" s="92">
        <f>Cap.12窗!H11</f>
        <v>14</v>
      </c>
      <c r="F83" s="27"/>
    </row>
    <row r="84" ht="147" customHeight="1" spans="1:6">
      <c r="A84" s="41" t="s">
        <v>245</v>
      </c>
      <c r="B84" s="103" t="str">
        <f>Cap.12窗!B14</f>
        <v>Supply and installation of a four-sash window, comprising a frame and UPVC/PVC profiles 2.8 mm thick. Movable and fixed PVC and STEEL frames with a minimum thickness of 2.8 mm. 4+10+4 mm thick double tempered transparent smoked glass, argon gas inside, 20% UV transmission, thermal transfer coefficient U 0.60 w/m2k.
Smooth white finish, including fittings and all work necessary for a good finish.  And in accordance with the drawings
供应和安装四扇窗，包括一个框架和 2.8 毫米厚的 UPVC/PVC 型材。可移动和固定的 PVC 和 STEEL 框架，最小厚度为 2.8 毫米。4+10+4 毫米厚的双钢化透明烟熏玻璃，内部氩气，20% 紫外线透射，热传递系数 U 0.60 w/m2k。
光滑的白色饰面，包括配件和良好饰面所需的所有工作。并按照图纸</v>
      </c>
      <c r="C84" s="104"/>
      <c r="D84" s="92"/>
      <c r="E84" s="92"/>
      <c r="F84" s="27"/>
    </row>
    <row r="85" ht="18" customHeight="1" spans="1:6">
      <c r="A85" s="41" t="s">
        <v>246</v>
      </c>
      <c r="B85" s="45" t="str">
        <f>Cap.12窗!B15</f>
        <v>JA 02 (3.40x0.60m. ) </v>
      </c>
      <c r="C85" s="46"/>
      <c r="D85" s="92" t="s">
        <v>137</v>
      </c>
      <c r="E85" s="93">
        <f>Cap.12窗!G15</f>
        <v>2</v>
      </c>
      <c r="F85" s="27"/>
    </row>
    <row r="86" ht="24" customHeight="1" spans="1:6">
      <c r="A86" s="41" t="s">
        <v>247</v>
      </c>
      <c r="B86" s="45" t="str">
        <f>Cap.12窗!B16</f>
        <v>JA 03 (3.00x0.60m )</v>
      </c>
      <c r="C86" s="46"/>
      <c r="D86" s="92" t="s">
        <v>137</v>
      </c>
      <c r="E86" s="93">
        <f>Cap.12窗!G16</f>
        <v>2</v>
      </c>
      <c r="F86" s="27"/>
    </row>
    <row r="87" ht="125" customHeight="1" spans="1:6">
      <c r="A87" s="41" t="s">
        <v>248</v>
      </c>
      <c r="B87" s="103" t="str">
        <f>Cap.12窗!B17</f>
        <v>Supply and installation of a five-leaf tilting window with 2.8 mm thick UPVC/PVC frame and profiles. Movable and fixed PVC and STEEL frame with a minimum thickness of 2.8 mm. Tinted transparent double tempered glass 4+10+4mm thick, argon gas inside, 20% UV transmission, thermal transfer coefficient U 0.60 w/m2k. Smooth white finish, including fittings and all work necessary for a good finish. And in accordance with the drawings.  JA 04 (4.20x0.60m)
供应和安装带有 2.8 毫米厚 UPVC/PVC 框架和型材的五扇倾斜窗。可移动和固定的 PVC 和 STEEL 框架，最小厚度为 2.8 毫米。有色透明双层钢化玻璃 4+10+4mm 厚，内部氩气，20% 紫外线透射，传热系数 U 0.60 w/m2k。光滑的白色饰面，包括配件和良好饰面所需的所有工作。并按照图纸。JA 04 （4.20x0.60 米）</v>
      </c>
      <c r="C87" s="104"/>
      <c r="D87" s="93" t="s">
        <v>137</v>
      </c>
      <c r="E87" s="101">
        <f>Cap.12窗!G18</f>
        <v>4</v>
      </c>
      <c r="F87" s="27"/>
    </row>
    <row r="88" ht="165" customHeight="1" spans="1:6">
      <c r="A88" s="41" t="s">
        <v>249</v>
      </c>
      <c r="B88" s="45" t="str">
        <f>Cap.12窗!B21</f>
        <v>Supply and installation of an opening window with four casement leaves and nine fixed leaves, made up of a 2.8 mm thick PVC/PVC frame and profiles. Movable and fixed frames in PVC and STEEL with a minimum thickness of 2.8 mm. 4+10+4mm thick double tempered transparent tinted glass, argon gas inside, 20% UV transmission, thermal transfer coefficient U 0.60 w/m2k
Smooth white finish, including fittings and all work necessary for a good finish.  And in accordance with the drawings. JA 05 (2.10mx6.30m)
供应和安装一个带有四个平开扇和九个固定扇的开启窗，采用2.8毫米厚的PVC/PVC框架和型材。可移动和固定框架采用PVC和钢，最小厚度为2.8毫米。4+10+4毫米厚的双层钢化透明有色玻璃，内部充有氩气，20%紫外线透过率，热传递系数U 0.60 w/m2k
光滑的白色表面，包括配件和所有必要的工作以确保良好的表面效果，并符合图纸要求。JA 05（2.10米x6.30米）</v>
      </c>
      <c r="C88" s="46"/>
      <c r="D88" s="93" t="s">
        <v>137</v>
      </c>
      <c r="E88" s="101">
        <f>Cap.12窗!G22</f>
        <v>1</v>
      </c>
      <c r="F88" s="27"/>
    </row>
    <row r="89" ht="150" customHeight="1" spans="1:6">
      <c r="A89" s="41" t="s">
        <v>250</v>
      </c>
      <c r="B89" s="45" t="str">
        <f>Cap.12窗!B23</f>
        <v>Supply and installation of a twenty-two pane fixed window with 2.8 mm thick UPVC/PVC frame and profiles. Movable and fixed PVC and STEEL frame with a minimum thickness of 2.8 mm, V4+10+4mm thick, double tempered transparent smoked glass, argon gas inside, 20% UV transmission, thermal transfer coefficient U 0.60 w/m2k. Smooth white finish, including fittings and all work necessary for a good finish.  And in accordance with the drawings. JA 06 ( 2.64x6.30m)
供应和安装一个 22 窗格固定窗，带有 2.8 毫米厚的 UPVC/PVC 框架和型材。可移动和固定的 PVC 和 STEEL 框架，最小厚度为 2.8 毫米，V4+10+4 毫米厚，双钢化透明烟熏玻璃，内部氩气，20% 紫外线透射，热传递系数 U 0.60 w/m2k。光滑的白色饰面，包括配件和良好饰面所需的所有工作。并按照图纸。JA 06 （ 2.64x6.30米）</v>
      </c>
      <c r="C89" s="46"/>
      <c r="D89" s="93" t="s">
        <v>137</v>
      </c>
      <c r="E89" s="101">
        <f>Cap.12窗!G24</f>
        <v>1</v>
      </c>
      <c r="F89" s="27"/>
    </row>
    <row r="90" ht="28.8" customHeight="1" spans="1:6">
      <c r="A90" s="31" t="str">
        <f>门!A8</f>
        <v>13</v>
      </c>
      <c r="B90" s="76">
        <f>门!B8</f>
        <v>0</v>
      </c>
      <c r="C90" s="77"/>
      <c r="D90" s="72"/>
      <c r="E90" s="97"/>
      <c r="F90" s="36"/>
    </row>
    <row r="91" ht="115" customHeight="1" spans="1:6">
      <c r="A91" s="28"/>
      <c r="B91" s="102" t="s">
        <v>251</v>
      </c>
      <c r="C91" s="100"/>
      <c r="D91" s="92"/>
      <c r="E91" s="101"/>
      <c r="F91" s="27"/>
    </row>
    <row r="92" ht="24.75" customHeight="1" spans="1:6">
      <c r="A92" s="41" t="s">
        <v>148</v>
      </c>
      <c r="B92" s="38" t="str">
        <f>门!B9</f>
        <v>Door openings</v>
      </c>
      <c r="C92" s="39"/>
      <c r="D92" s="92"/>
      <c r="E92" s="101"/>
      <c r="F92" s="27"/>
    </row>
    <row r="93" ht="146" customHeight="1" spans="1:6">
      <c r="A93" s="41" t="s">
        <v>150</v>
      </c>
      <c r="B93" s="42" t="str">
        <f>门!B11</f>
        <v>Supply and installation of single-leaf sliding door with solid wood frame and phenolic panel leaf. Frame in solid wood. Lightened door leaf in FUNDERMAX COMPACT phenolic panels 3 mm thick on each side, interior in 40 mm thick extruded polystyrene. Finished in RAL 9010 medium gloss lacquer, including fittings and all the work necessary for a good finish.  And in accordance with the drawings. PC 01 (0.90x2.10m.)
供应和安装带实木框架和酚醛板扇的单扇推拉门。框架为实木。门扇采用每边3毫米厚的FUNDERMAX COMPACT酚醛板，内部为40毫米厚的挤塑聚苯乙烯。表面涂有RAL 9010中光泽漆，包括配件和所有必要的工作以确保良好的饰面，并符合图纸要求。PC 01（0.90x2.10m）</v>
      </c>
      <c r="C93" s="91"/>
      <c r="D93" s="92" t="s">
        <v>137</v>
      </c>
      <c r="E93" s="101">
        <f>门!H11</f>
        <v>1</v>
      </c>
      <c r="F93" s="27"/>
    </row>
    <row r="94" ht="123" customHeight="1" spans="1:6">
      <c r="A94" s="41" t="s">
        <v>152</v>
      </c>
      <c r="B94" s="42" t="str">
        <f>门!B13</f>
        <v>Supply and installation of single-leaf doorway with solid wood frame and phenolic panel leaf. Solid wood frame. Lightened door leaf in FUNDERMAX COMPACT phenolic panels 3 mm thick on each side, interior in 40 mm thick extruded polystyrene, finished in RAL 9010 medium gloss lacquer, including fittings and all work necessary for a good finish.  And in accordance with the drawings. PC 02 (0.80x2.10m.)
供应和安装带有实木框架和酚醛板扇的单叶门。实木框架。FUNDERMAX COMPACT 酚醛板制成的轻质门扇每边厚 3 毫米，内部为 40 毫米厚的挤塑聚苯乙烯，表面涂有 RAL 9010 中等光泽漆，包括配件和良好饰面所需的所有工作，并符合图纸要求。PC 02 （0.80x2.10m.）</v>
      </c>
      <c r="C94" s="91"/>
      <c r="D94" s="92" t="s">
        <v>137</v>
      </c>
      <c r="E94" s="101">
        <f>门!H13</f>
        <v>8</v>
      </c>
      <c r="F94" s="27"/>
    </row>
    <row r="95" ht="22.5" customHeight="1" spans="1:6">
      <c r="A95" s="31" t="s">
        <v>155</v>
      </c>
      <c r="B95" s="76">
        <f>'Resumo Med'!B35</f>
        <v>0</v>
      </c>
      <c r="C95" s="77"/>
      <c r="D95" s="72"/>
      <c r="E95" s="97"/>
      <c r="F95" s="49"/>
    </row>
    <row r="96" ht="22.5" customHeight="1" spans="1:6">
      <c r="A96" s="61" t="s">
        <v>156</v>
      </c>
      <c r="B96" s="105" t="str">
        <f>'Cap. 14门'!B10</f>
        <v>Door openings</v>
      </c>
      <c r="C96" s="106"/>
      <c r="D96" s="74"/>
      <c r="E96" s="107"/>
      <c r="F96" s="108"/>
    </row>
    <row r="97" ht="79" customHeight="1" spans="1:6">
      <c r="A97" s="41" t="s">
        <v>157</v>
      </c>
      <c r="B97" s="45" t="str">
        <f>'Cap. 14门'!B11</f>
        <v>Supply and installation of “Hormann” doors with two 45mm thick sweep leaves, 1.5mm thick steel sheet on both sides, ref. D45, comprising system steel profiles, including automatic lifting mechanism, fittings and all work necessary for a good finish.
供应和安装“Hormann”门，配有两个 45 毫米厚的扫地叶片，双面 1.5 毫米厚的钢板，参考编号 D45，包括系统钢型材、自动升降机制、配件以及所有必要的工作以确保良好的表面处理。</v>
      </c>
      <c r="C97" s="46"/>
      <c r="D97" s="41"/>
      <c r="E97" s="98"/>
      <c r="F97" s="27"/>
    </row>
    <row r="98" ht="15" customHeight="1" spans="1:6">
      <c r="A98" s="41" t="s">
        <v>252</v>
      </c>
      <c r="B98" s="45" t="str">
        <f>'Cap. 14门'!B12</f>
        <v>PS 01 (1.20x2.10m)</v>
      </c>
      <c r="C98" s="46"/>
      <c r="D98" s="41" t="s">
        <v>137</v>
      </c>
      <c r="E98" s="98">
        <f>'Cap. 14门'!I14</f>
        <v>1</v>
      </c>
      <c r="F98" s="27"/>
    </row>
    <row r="99" ht="30" customHeight="1" spans="1:6">
      <c r="A99" s="41" t="s">
        <v>253</v>
      </c>
      <c r="B99" s="45" t="str">
        <f>'Cap. 14门'!B15</f>
        <v>PS 02 (1.27x2.10m)</v>
      </c>
      <c r="C99" s="46"/>
      <c r="D99" s="41" t="s">
        <v>137</v>
      </c>
      <c r="E99" s="98">
        <f>'Cap. 14门'!I16</f>
        <v>2</v>
      </c>
      <c r="F99" s="27"/>
    </row>
    <row r="100" ht="108" customHeight="1" spans="1:6">
      <c r="A100" s="41" t="s">
        <v>161</v>
      </c>
      <c r="B100" s="45" t="str">
        <f>'Cap. 14门'!B17</f>
        <v>Supply and installation of “Hormann” doors with a 45mm thick sweep leaf, 1.5mm thick steel sheet on both sides, ref. D45, comprising system steel profiles, including automatic lifting mechanism, fittings and all work necessary for a good finish.
供应和安装“Hormann”门，带有 45 毫米厚的扫叶，两侧为 1.5 毫米厚的钢板，参考 D45，包括系统钢型材、自动升降机制、配件以及所有必要的工作以确保良好的表面处理。</v>
      </c>
      <c r="C100" s="46"/>
      <c r="D100" s="41" t="s">
        <v>137</v>
      </c>
      <c r="E100" s="98">
        <f>'Cap. 14门'!I14</f>
        <v>1</v>
      </c>
      <c r="F100" s="27"/>
    </row>
    <row r="101" ht="17.25" customHeight="1" spans="1:6">
      <c r="A101" s="41" t="s">
        <v>254</v>
      </c>
      <c r="B101" s="45" t="str">
        <f>'Cap. 14门'!B18</f>
        <v>PS 03 (1.00x2.10m)</v>
      </c>
      <c r="C101" s="46"/>
      <c r="D101" s="41" t="s">
        <v>137</v>
      </c>
      <c r="E101" s="98">
        <f>'Cap. 14门'!I20</f>
        <v>2</v>
      </c>
      <c r="F101" s="27"/>
    </row>
    <row r="102" ht="27.75" customHeight="1" spans="1:6">
      <c r="A102" s="41" t="s">
        <v>255</v>
      </c>
      <c r="B102" s="45" t="str">
        <f>'Cap. 14门'!B21</f>
        <v>PS 03 (0.93x2.10m)</v>
      </c>
      <c r="C102" s="46"/>
      <c r="D102" s="41" t="s">
        <v>137</v>
      </c>
      <c r="E102" s="98">
        <f>'Cap. 14门'!I23</f>
        <v>3</v>
      </c>
      <c r="F102" s="27"/>
    </row>
    <row r="103" ht="18" customHeight="1" spans="1:8">
      <c r="A103" s="31" t="s">
        <v>165</v>
      </c>
      <c r="B103" s="76">
        <f>Cap.15卫浴设备!B8</f>
        <v>0</v>
      </c>
      <c r="C103" s="77"/>
      <c r="D103" s="72"/>
      <c r="E103" s="97"/>
      <c r="F103" s="49"/>
      <c r="G103" s="109"/>
      <c r="H103" s="109"/>
    </row>
    <row r="104" ht="42" customHeight="1" spans="1:6">
      <c r="A104" s="110" t="s">
        <v>256</v>
      </c>
      <c r="B104" s="103" t="str">
        <f>Cap.15卫浴设备!B9</f>
        <v>Supply and installation of faucet for washbasin and all work necessary for a good finish. Eq01 
洗脸盆水龙头的供应和安装以及所有必要的工作以确保良好的完成。Eq01</v>
      </c>
      <c r="C104" s="104"/>
      <c r="D104" s="43" t="s">
        <v>137</v>
      </c>
      <c r="E104" s="98">
        <f>Cap.15卫浴设备!I9</f>
        <v>8</v>
      </c>
      <c r="F104" s="111"/>
    </row>
    <row r="105" ht="38" customHeight="1" spans="1:6">
      <c r="A105" s="110" t="s">
        <v>257</v>
      </c>
      <c r="B105" s="103" t="str">
        <f>Cap.15卫浴设备!B10</f>
        <v>Supply and installation of shower and all work necessary for a good finish. Eq02 
淋浴设备的供应和安装以及完成良好所需的所有工作。Eq02</v>
      </c>
      <c r="C105" s="104"/>
      <c r="D105" s="43" t="s">
        <v>137</v>
      </c>
      <c r="E105" s="98">
        <f>Cap.15卫浴设备!I10</f>
        <v>3</v>
      </c>
      <c r="F105" s="111"/>
    </row>
    <row r="106" ht="40" customHeight="1" spans="1:6">
      <c r="A106" s="110" t="s">
        <v>258</v>
      </c>
      <c r="B106" s="103" t="str">
        <f>Cap.16!B17</f>
        <v>Supply of work table with 6 office seats including chairs. 
提供带有 6 个办公座椅的工作台，包括椅子。</v>
      </c>
      <c r="C106" s="104"/>
      <c r="D106" s="43" t="s">
        <v>137</v>
      </c>
      <c r="E106" s="98">
        <f>Cap.15卫浴设备!I12</f>
        <v>8</v>
      </c>
      <c r="F106" s="111"/>
    </row>
    <row r="107" ht="42" customHeight="1" spans="1:6">
      <c r="A107" s="110" t="s">
        <v>259</v>
      </c>
      <c r="B107" s="103" t="str">
        <f>Cap.15卫浴设备!B13</f>
        <v>Supply and installation of a white ceramic toilet and all the work necessary for a good finish. Eq04
供应和安装白色陶瓷马桶及其所需的所有工作，以确保良好的完成。Eq04</v>
      </c>
      <c r="C107" s="104"/>
      <c r="D107" s="43" t="s">
        <v>137</v>
      </c>
      <c r="E107" s="98">
        <f>Cap.15卫浴设备!I13</f>
        <v>9</v>
      </c>
      <c r="F107" s="111"/>
    </row>
    <row r="108" ht="48" customHeight="1" spans="1:6">
      <c r="A108" s="110" t="s">
        <v>260</v>
      </c>
      <c r="B108" s="103" t="str">
        <f>Cap.15卫浴设备!B15</f>
        <v>Supply and installation of a white ceramic urinal and all the work required for a good finish. Eq05
供应和安装白色陶瓷小便池及其所需的所有工作，以确保良好的完成。Eq05</v>
      </c>
      <c r="C108" s="104"/>
      <c r="D108" s="43" t="s">
        <v>137</v>
      </c>
      <c r="E108" s="98">
        <f>Cap.15卫浴设备!I15</f>
        <v>4</v>
      </c>
      <c r="F108" s="111"/>
    </row>
    <row r="109" ht="56" customHeight="1" spans="1:6">
      <c r="A109" s="110" t="s">
        <v>261</v>
      </c>
      <c r="B109" s="103" t="str">
        <f>Cap.15卫浴设备!B16</f>
        <v>Supply and assembly of plastic partitioning for bathrooms equipped with toilet paper box and all the work necessary for a good finish. Eq06
为配备卫生纸盒的浴室提供和组装塑料隔断，以及完成良好装饰所需的所有工作。Eq06</v>
      </c>
      <c r="C109" s="104"/>
      <c r="D109" s="43"/>
      <c r="E109" s="98"/>
      <c r="F109" s="111"/>
    </row>
    <row r="110" ht="24" customHeight="1" spans="1:6">
      <c r="A110" s="110" t="s">
        <v>262</v>
      </c>
      <c r="B110" s="45" t="str">
        <f>Cap.15卫浴设备!B17</f>
        <v>1_2.70x1.90m</v>
      </c>
      <c r="C110" s="46"/>
      <c r="D110" s="43" t="s">
        <v>137</v>
      </c>
      <c r="E110" s="98">
        <f>Cap.15卫浴设备!I17</f>
        <v>1</v>
      </c>
      <c r="F110" s="111"/>
    </row>
    <row r="111" ht="22.2" customHeight="1" spans="1:6">
      <c r="A111" s="110" t="s">
        <v>263</v>
      </c>
      <c r="B111" s="45" t="str">
        <f>Cap.15卫浴设备!B18</f>
        <v>2_1.54x1.90m.</v>
      </c>
      <c r="C111" s="46"/>
      <c r="D111" s="43" t="s">
        <v>137</v>
      </c>
      <c r="E111" s="98">
        <f>Cap.15卫浴设备!I18</f>
        <v>6</v>
      </c>
      <c r="F111" s="111"/>
    </row>
    <row r="112" ht="19.8" customHeight="1" spans="1:6">
      <c r="A112" s="110" t="s">
        <v>264</v>
      </c>
      <c r="B112" s="45" t="str">
        <f>Cap.15卫浴设备!B19</f>
        <v>3_2.20x1.90m.</v>
      </c>
      <c r="C112" s="46"/>
      <c r="D112" s="43" t="s">
        <v>137</v>
      </c>
      <c r="E112" s="98">
        <f>Cap.15卫浴设备!I19</f>
        <v>1</v>
      </c>
      <c r="F112" s="111"/>
    </row>
    <row r="113" ht="19.8" customHeight="1" spans="1:6">
      <c r="A113" s="110" t="s">
        <v>265</v>
      </c>
      <c r="B113" s="45" t="str">
        <f>Cap.15卫浴设备!B20</f>
        <v>4_1.88x1.90m. </v>
      </c>
      <c r="C113" s="46"/>
      <c r="D113" s="43" t="s">
        <v>137</v>
      </c>
      <c r="E113" s="98">
        <f>Cap.15卫浴设备!I20</f>
        <v>1</v>
      </c>
      <c r="F113" s="111"/>
    </row>
    <row r="114" ht="19.2" customHeight="1" spans="1:6">
      <c r="A114" s="110" t="s">
        <v>266</v>
      </c>
      <c r="B114" s="45" t="str">
        <f>Cap.15卫浴设备!B21</f>
        <v>5_1.82x1.90m. </v>
      </c>
      <c r="C114" s="46"/>
      <c r="D114" s="43" t="s">
        <v>137</v>
      </c>
      <c r="E114" s="98">
        <f>Cap.15卫浴设备!I21</f>
        <v>1</v>
      </c>
      <c r="F114" s="111"/>
    </row>
    <row r="115" ht="49" customHeight="1" spans="1:6">
      <c r="A115" s="110" t="s">
        <v>267</v>
      </c>
      <c r="B115" s="45" t="str">
        <f>Cap.15卫浴设备!B23</f>
        <v>Supply and assembly of plastic urinal separator and all work necessary for a good finish. Eq07
塑料小便池隔板的供应和组装以及所需的所有工作以确保良好的完成。Eq07</v>
      </c>
      <c r="C115" s="46"/>
      <c r="D115" s="43" t="s">
        <v>137</v>
      </c>
      <c r="E115" s="98">
        <f>Cap.15卫浴设备!I23</f>
        <v>4</v>
      </c>
      <c r="F115" s="111"/>
    </row>
    <row r="116" ht="45" customHeight="1" spans="1:6">
      <c r="A116" s="110" t="s">
        <v>268</v>
      </c>
      <c r="B116" s="45" t="str">
        <f>Cap.15卫浴设备!B24</f>
        <v>Supply and application of mirror and all work necessary for a good finish. Eq08
镜子的供应和应用以及获得良好饰面所需的所有工作。Eq08</v>
      </c>
      <c r="C116" s="46"/>
      <c r="D116" s="43" t="s">
        <v>137</v>
      </c>
      <c r="E116" s="98">
        <f>Cap.15卫浴设备!I24</f>
        <v>8</v>
      </c>
      <c r="F116" s="111"/>
    </row>
    <row r="117" ht="53" customHeight="1" spans="1:6">
      <c r="A117" s="110" t="s">
        <v>269</v>
      </c>
      <c r="B117" s="45" t="str">
        <f>Cap.15卫浴设备!B25</f>
        <v>Supply and installation of toilets for PMR sanitary installations and all the work required for a good finish. Eq12
为 PMR 卫生设施提供和安装厕所，以及完成良好装修所需的所有工作。Eq12</v>
      </c>
      <c r="C117" s="46"/>
      <c r="D117" s="43" t="s">
        <v>137</v>
      </c>
      <c r="E117" s="98">
        <f>Cap.15卫浴设备!I25</f>
        <v>1</v>
      </c>
      <c r="F117" s="111"/>
    </row>
    <row r="118" ht="57" customHeight="1" spans="1:6">
      <c r="A118" s="110" t="s">
        <v>270</v>
      </c>
      <c r="B118" s="45" t="str">
        <f>Cap.15卫浴设备!B26</f>
        <v>Supply and installation of stainless steel support bars for PMR bathrooms and all the work necessary for a good finish. Eq13
为 PMR 浴室供应和安装不锈钢支撑杆，以及确保良好完成所需的所有工作。Eq13</v>
      </c>
      <c r="C118" s="46"/>
      <c r="D118" s="43" t="s">
        <v>137</v>
      </c>
      <c r="E118" s="98">
        <f>Cap.15卫浴设备!I26</f>
        <v>1</v>
      </c>
      <c r="F118" s="111"/>
    </row>
    <row r="119" ht="63" customHeight="1" spans="1:6">
      <c r="A119" s="110" t="s">
        <v>271</v>
      </c>
      <c r="B119" s="45" t="str">
        <f>Cap.15卫浴设备!B27</f>
        <v>Supply and assembly of stainless steel support bars for PMR toilets and all the work required for a good finish. Eq14
为 PMR 马桶供应和组装不锈钢支撑杆，以及确保良好饰面所需的所有工作。Eq14</v>
      </c>
      <c r="C119" s="46"/>
      <c r="D119" s="43" t="s">
        <v>137</v>
      </c>
      <c r="E119" s="98">
        <f>Cap.15卫浴设备!I27</f>
        <v>1</v>
      </c>
      <c r="F119" s="111"/>
    </row>
    <row r="120" ht="61" customHeight="1" spans="1:6">
      <c r="A120" s="110" t="s">
        <v>272</v>
      </c>
      <c r="B120" s="45" t="str">
        <f>Cap.15卫浴设备!B28</f>
        <v>Supply and installation of a ceramic washbasin for PMR sanitary facilities and all the work necessary for a good finish. Eq15
为无障碍卫生设施提供和安装陶瓷洗脸盆，并完成所有必要的施工以确保良好的完工效果。Eq15</v>
      </c>
      <c r="C120" s="46"/>
      <c r="D120" s="43" t="s">
        <v>137</v>
      </c>
      <c r="E120" s="98">
        <f>Cap.15卫浴设备!I28</f>
        <v>1</v>
      </c>
      <c r="F120" s="111"/>
    </row>
    <row r="121" ht="63" customHeight="1" spans="1:6">
      <c r="A121" s="110" t="s">
        <v>273</v>
      </c>
      <c r="B121" s="45" t="str">
        <f>Cap.15卫浴设备!B29</f>
        <v>Supply and assembly of stainless steel support bars for PMR toilets and all work necessary for a good finish. Eq17
为无障碍卫生间提供并安装不锈钢扶手，并完成所有必要的施工以确保良好的完工效果。Eq17</v>
      </c>
      <c r="C121" s="46"/>
      <c r="D121" s="43" t="s">
        <v>137</v>
      </c>
      <c r="E121" s="98">
        <f>Cap.15卫浴设备!I29</f>
        <v>1</v>
      </c>
      <c r="F121" s="111"/>
    </row>
    <row r="122" ht="66" customHeight="1" spans="1:6">
      <c r="A122" s="110" t="s">
        <v>274</v>
      </c>
      <c r="B122" s="45" t="str">
        <f>Cap.15卫浴设备!B30</f>
        <v>Supply and installation of space-saving siphon for 2 washbasins and all work necessary for a good finish. Eq22
为两个洗脸盆提供和安装节省空间的虹吸管，以及完成良好饰面所需的所有工作。Eq22</v>
      </c>
      <c r="C122" s="46"/>
      <c r="D122" s="43" t="s">
        <v>137</v>
      </c>
      <c r="E122" s="98">
        <f>Cap.15卫浴设备!I30</f>
        <v>8</v>
      </c>
      <c r="F122" s="111"/>
    </row>
    <row r="123" ht="53" customHeight="1" spans="1:6">
      <c r="A123" s="110" t="s">
        <v>275</v>
      </c>
      <c r="B123" s="45" t="str">
        <f>Cap.15卫浴设备!B32</f>
        <v>Supply and installation of toilet roll holder with lid. and all work necessary for a good finish. Eq23
供应和安装带盖的卫生纸架，以及完成良好饰面所需的所有工作。Eq23</v>
      </c>
      <c r="C123" s="46"/>
      <c r="D123" s="43" t="s">
        <v>137</v>
      </c>
      <c r="E123" s="98">
        <f>Cap.15卫浴设备!I32</f>
        <v>9</v>
      </c>
      <c r="F123" s="111"/>
    </row>
    <row r="124" ht="45" customHeight="1" spans="1:6">
      <c r="A124" s="110" t="s">
        <v>276</v>
      </c>
      <c r="B124" s="45" t="str">
        <f>Cap.15卫浴设备!B33</f>
        <v>Supply of toilet brush and floor-mounted toilet brush holder. Eq24
供应马桶刷和落地式马桶刷架。Eq24</v>
      </c>
      <c r="C124" s="46"/>
      <c r="D124" s="43" t="s">
        <v>137</v>
      </c>
      <c r="E124" s="98">
        <f>Cap.15卫浴设备!I33</f>
        <v>9</v>
      </c>
      <c r="F124" s="111"/>
    </row>
    <row r="125" ht="37" customHeight="1" spans="1:6">
      <c r="A125" s="110" t="s">
        <v>277</v>
      </c>
      <c r="B125" s="45" t="str">
        <f>Cap.15卫浴设备!B34</f>
        <v>Supply of 5L stainless steel waste garbage can with lid. Eq25
供应 5L 不锈钢带盖垃圾桶。Eq25</v>
      </c>
      <c r="C125" s="46"/>
      <c r="D125" s="43" t="s">
        <v>137</v>
      </c>
      <c r="E125" s="98">
        <f>Cap.15卫浴设备!I34</f>
        <v>9</v>
      </c>
      <c r="F125" s="111"/>
    </row>
    <row r="126" ht="45" customHeight="1" spans="1:6">
      <c r="A126" s="110" t="s">
        <v>278</v>
      </c>
      <c r="B126" s="45" t="str">
        <f>Cap.15卫浴设备!B36</f>
        <v>Supply of liquid soap dispenser application. Eq28
液体肥皂分配器应用的供应。Eq28</v>
      </c>
      <c r="C126" s="46"/>
      <c r="D126" s="43" t="s">
        <v>137</v>
      </c>
      <c r="E126" s="98">
        <f>Cap.15卫浴设备!I36</f>
        <v>4</v>
      </c>
      <c r="F126" s="111"/>
    </row>
    <row r="127" ht="40" customHeight="1" spans="1:6">
      <c r="A127" s="110" t="s">
        <v>279</v>
      </c>
      <c r="B127" s="45" t="str">
        <f>Cap.15卫浴设备!B38</f>
        <v>Supply of paper towel dispenser application. Eq29
纸巾分配器应用的供应。Eq29</v>
      </c>
      <c r="C127" s="46"/>
      <c r="D127" s="43" t="s">
        <v>137</v>
      </c>
      <c r="E127" s="98">
        <f>Cap.15卫浴设备!I38</f>
        <v>4</v>
      </c>
      <c r="F127" s="111"/>
    </row>
    <row r="128" ht="44" customHeight="1" spans="1:6">
      <c r="A128" s="110" t="s">
        <v>280</v>
      </c>
      <c r="B128" s="45" t="str">
        <f>Cap.15卫浴设备!B40</f>
        <v>Supply of stainless steel automatic hand dryer application. Eq30
不锈钢自动干手器应用的供应。Eq30</v>
      </c>
      <c r="C128" s="46"/>
      <c r="D128" s="43" t="s">
        <v>137</v>
      </c>
      <c r="E128" s="98">
        <f>Cap.15卫浴设备!I40</f>
        <v>4</v>
      </c>
      <c r="F128" s="111"/>
    </row>
    <row r="129" ht="18.6" customHeight="1" spans="1:6">
      <c r="A129" s="112">
        <v>16</v>
      </c>
      <c r="B129" s="76">
        <f>Cap.16!B8</f>
        <v>0</v>
      </c>
      <c r="C129" s="77"/>
      <c r="D129" s="113"/>
      <c r="E129" s="114"/>
      <c r="F129" s="115"/>
    </row>
    <row r="130" ht="40" customHeight="1" spans="1:6">
      <c r="A130" s="110" t="s">
        <v>192</v>
      </c>
      <c r="B130" s="45" t="str">
        <f>Cap.16!B9</f>
        <v>Supply of work table with 2 office seats including chairs.
提供带有 2 个办公座椅的工作台，包括椅子。</v>
      </c>
      <c r="C130" s="46"/>
      <c r="D130" s="43" t="str">
        <f>Cap.16!I11</f>
        <v>Un</v>
      </c>
      <c r="E130" s="98">
        <f>Cap.16!I12</f>
        <v>2</v>
      </c>
      <c r="F130" s="111"/>
    </row>
    <row r="131" ht="40" customHeight="1" spans="1:6">
      <c r="A131" s="110" t="s">
        <v>194</v>
      </c>
      <c r="B131" s="45" t="str">
        <f>Cap.16!B13</f>
        <v>Supply of work table with 4 office seats including chairs.  
提供带有 4 个办公座椅的工作台，包括椅子。</v>
      </c>
      <c r="C131" s="46"/>
      <c r="D131" s="43" t="s">
        <v>137</v>
      </c>
      <c r="E131" s="98">
        <f>Cap.16!I15</f>
        <v>1</v>
      </c>
      <c r="F131" s="111"/>
    </row>
    <row r="132" ht="40" customHeight="1" spans="1:6">
      <c r="A132" s="110" t="s">
        <v>196</v>
      </c>
      <c r="B132" s="45" t="str">
        <f>Cap.16!B17</f>
        <v>Supply of work table with 6 office seats including chairs. 
提供带有 6 个办公座椅的工作台，包括椅子。</v>
      </c>
      <c r="C132" s="46"/>
      <c r="D132" s="43" t="s">
        <v>137</v>
      </c>
      <c r="E132" s="98">
        <f>Cap.16!I19</f>
        <v>1</v>
      </c>
      <c r="F132" s="111"/>
    </row>
    <row r="133" ht="40" customHeight="1" spans="1:6">
      <c r="A133" s="110" t="s">
        <v>198</v>
      </c>
      <c r="B133" s="45" t="str">
        <f>Cap.16!B21</f>
        <v>Supply of work table with 7 office seats including chairs.  
提供工作台和 7 个办公座椅，包括椅子。</v>
      </c>
      <c r="C133" s="46"/>
      <c r="D133" s="43" t="s">
        <v>137</v>
      </c>
      <c r="E133" s="98">
        <f>Cap.16!I23</f>
        <v>2</v>
      </c>
      <c r="F133" s="111"/>
    </row>
    <row r="134" ht="40" customHeight="1" spans="1:6">
      <c r="A134" s="110" t="s">
        <v>200</v>
      </c>
      <c r="B134" s="45" t="str">
        <f>Cap.16!B25</f>
        <v>Supply of 3-seater sofa.
供应三人沙发。</v>
      </c>
      <c r="C134" s="46"/>
      <c r="D134" s="43" t="s">
        <v>137</v>
      </c>
      <c r="E134" s="98">
        <f>Cap.16!I28</f>
        <v>4</v>
      </c>
      <c r="F134" s="111"/>
    </row>
    <row r="135" ht="40" customHeight="1" spans="1:6">
      <c r="A135" s="110" t="s">
        <v>202</v>
      </c>
      <c r="B135" s="45" t="str">
        <f>Cap.16!B29</f>
        <v>Supply of side table (center)
侧桌供应（中心）</v>
      </c>
      <c r="C135" s="46"/>
      <c r="D135" s="43" t="s">
        <v>137</v>
      </c>
      <c r="E135" s="98">
        <f>Cap.16!I32</f>
        <v>3</v>
      </c>
      <c r="F135" s="111"/>
    </row>
    <row r="136" ht="40" customHeight="1" spans="1:6">
      <c r="A136" s="110" t="s">
        <v>204</v>
      </c>
      <c r="B136" s="45" t="str">
        <f>Cap.16!B34</f>
        <v>Supply of filing cabinets
文件柜供应</v>
      </c>
      <c r="C136" s="46"/>
      <c r="D136" s="43" t="s">
        <v>137</v>
      </c>
      <c r="E136" s="98">
        <f>Cap.16!I37</f>
        <v>17</v>
      </c>
      <c r="F136" s="111"/>
    </row>
    <row r="137" ht="40" customHeight="1" spans="1:6">
      <c r="A137" s="110" t="s">
        <v>206</v>
      </c>
      <c r="B137" s="45" t="str">
        <f>Cap.16!B39</f>
        <v>Supply of plastic cacifers for Balneario. Eq18
为 Balneario 供应塑料罐。EQ18</v>
      </c>
      <c r="C137" s="46"/>
      <c r="D137" s="43" t="str">
        <f>Cap.16!I18</f>
        <v>Un</v>
      </c>
      <c r="E137" s="98">
        <f>Cap.16!I41</f>
        <v>6</v>
      </c>
      <c r="F137" s="111"/>
    </row>
    <row r="138" ht="18.6" customHeight="1" spans="1:7">
      <c r="A138" s="31" t="s">
        <v>209</v>
      </c>
      <c r="B138" s="76">
        <f>Cap.17!B8</f>
        <v>0</v>
      </c>
      <c r="C138" s="77"/>
      <c r="D138" s="72"/>
      <c r="E138" s="97"/>
      <c r="F138" s="49"/>
      <c r="G138" s="109"/>
    </row>
    <row r="139" ht="24.9" customHeight="1" spans="1:6">
      <c r="A139" s="28" t="str">
        <f>Cap.17!A9</f>
        <v>17.1</v>
      </c>
      <c r="B139" s="38" t="str">
        <f>Cap.17!B9</f>
        <v>Guards警卫</v>
      </c>
      <c r="C139" s="39"/>
      <c r="D139" s="41"/>
      <c r="E139" s="98"/>
      <c r="F139" s="111"/>
    </row>
    <row r="140" ht="75" customHeight="1" spans="1:6">
      <c r="A140" s="41" t="str">
        <f>Cap.17!A10</f>
        <v>17.1.1</v>
      </c>
      <c r="B140" s="42" t="str">
        <f>Cap.17!B10</f>
        <v>Supply and installation of a 0.90 m high handrail in brushed stainless steel tubes and a 30 x 30 mm brushed stainless steel flat bar (upstream), including fixing accessories and all work necessary for a good finish.  And in accordance with the drawings.
供应和安装一个 0.90 m 高的拉丝不锈钢管扶手和一个 30 x 30 mm 的拉丝不锈钢扁杆（上游），包括固定附件和良好饰面所需的所有工作。并按照图纸。</v>
      </c>
      <c r="C140" s="91"/>
      <c r="D140" s="43"/>
      <c r="E140" s="98"/>
      <c r="F140" s="111"/>
    </row>
    <row r="141" ht="21" customHeight="1" spans="1:6">
      <c r="A141" s="41" t="s">
        <v>281</v>
      </c>
      <c r="B141" s="45" t="str">
        <f>Cap.17!B11</f>
        <v>Staircase _GUARD 01</v>
      </c>
      <c r="C141" s="46"/>
      <c r="D141" s="43" t="s">
        <v>131</v>
      </c>
      <c r="E141" s="98">
        <f>Cap.17!I11</f>
        <v>5.7</v>
      </c>
      <c r="F141" s="111"/>
    </row>
    <row r="142" ht="21" customHeight="1" spans="1:6">
      <c r="A142" s="41" t="s">
        <v>282</v>
      </c>
      <c r="B142" s="45" t="str">
        <f>Cap.17!B12</f>
        <v>Ramp _GUARD 02</v>
      </c>
      <c r="C142" s="46"/>
      <c r="D142" s="43" t="s">
        <v>131</v>
      </c>
      <c r="E142" s="116">
        <f>Cap.17!I12</f>
        <v>3.6</v>
      </c>
      <c r="F142" s="111"/>
    </row>
    <row r="143" ht="28.5" customHeight="1" spans="1:6">
      <c r="A143" s="41" t="s">
        <v>283</v>
      </c>
      <c r="B143" s="45" t="str">
        <f>Cap.17!B13</f>
        <v>Guard _GUARD 03</v>
      </c>
      <c r="C143" s="46"/>
      <c r="D143" s="43" t="s">
        <v>131</v>
      </c>
      <c r="E143" s="116">
        <f>Cap.17!I13</f>
        <v>2.2</v>
      </c>
      <c r="F143" s="111"/>
    </row>
    <row r="144" ht="24" customHeight="1" spans="1:6">
      <c r="A144" s="28" t="s">
        <v>284</v>
      </c>
      <c r="B144" s="29" t="str">
        <f>Cap.17!B15</f>
        <v>Stonework石材工艺</v>
      </c>
      <c r="C144" s="96"/>
      <c r="D144" s="41"/>
      <c r="E144" s="116"/>
      <c r="F144" s="111"/>
    </row>
    <row r="145" ht="45" customHeight="1" spans="1:6">
      <c r="A145" s="117" t="s">
        <v>285</v>
      </c>
      <c r="B145" s="118" t="str">
        <f>Cap.17!B16</f>
        <v>Supply and installation of marble countertops. Including all work necessary for a good finish.   EQ 09
大理石台面的供应和安装。包括完成良好饰面所需的所有工作。EQ 09</v>
      </c>
      <c r="C145" s="119"/>
      <c r="D145" s="120" t="s">
        <v>131</v>
      </c>
      <c r="E145" s="121">
        <f>Cap.17!I20</f>
        <v>9.2</v>
      </c>
      <c r="F145" s="122"/>
    </row>
    <row r="146" ht="24.75" customHeight="1" spans="1:6">
      <c r="A146" s="41"/>
      <c r="B146" s="123"/>
      <c r="C146" s="124"/>
      <c r="D146" s="41"/>
      <c r="E146" s="98"/>
      <c r="F146" s="111"/>
    </row>
    <row r="147" ht="13.8" spans="1:6">
      <c r="A147" s="122"/>
      <c r="B147" s="125"/>
      <c r="C147" s="125"/>
      <c r="D147" s="126"/>
      <c r="E147" s="126"/>
      <c r="F147" s="122"/>
    </row>
    <row r="148" ht="13.8" spans="1:6">
      <c r="A148" s="14"/>
      <c r="B148" s="127"/>
      <c r="C148" s="14"/>
      <c r="D148" s="14"/>
      <c r="E148" s="14"/>
      <c r="F148" s="14"/>
    </row>
    <row r="149" ht="13.8" spans="1:6">
      <c r="A149" s="14"/>
      <c r="B149" s="127"/>
      <c r="C149" s="14"/>
      <c r="D149" s="14"/>
      <c r="E149" s="14"/>
      <c r="F149" s="14"/>
    </row>
    <row r="150" ht="13.8" spans="1:6">
      <c r="A150" s="14"/>
      <c r="B150" s="127"/>
      <c r="C150" s="14"/>
      <c r="D150" s="14"/>
      <c r="E150" s="14"/>
      <c r="F150" s="14"/>
    </row>
    <row r="151" ht="13.8" spans="1:6">
      <c r="A151" s="14"/>
      <c r="B151" s="127"/>
      <c r="C151" s="14"/>
      <c r="D151" s="14"/>
      <c r="E151" s="14"/>
      <c r="F151" s="14"/>
    </row>
    <row r="152" ht="13.8" spans="1:6">
      <c r="A152" s="14"/>
      <c r="B152" s="127"/>
      <c r="C152" s="14"/>
      <c r="D152" s="14"/>
      <c r="E152" s="14"/>
      <c r="F152" s="14"/>
    </row>
    <row r="153" ht="13.8" spans="1:6">
      <c r="A153" s="14"/>
      <c r="B153" s="127"/>
      <c r="C153" s="14"/>
      <c r="D153" s="14"/>
      <c r="E153" s="14"/>
      <c r="F153" s="14"/>
    </row>
    <row r="154" ht="13.8" spans="1:6">
      <c r="A154" s="14"/>
      <c r="B154" s="127"/>
      <c r="C154" s="14"/>
      <c r="D154" s="14"/>
      <c r="E154" s="14"/>
      <c r="F154" s="14"/>
    </row>
    <row r="155" ht="13.8" spans="1:6">
      <c r="A155" s="14"/>
      <c r="B155" s="127"/>
      <c r="C155" s="14"/>
      <c r="D155" s="14"/>
      <c r="E155" s="14"/>
      <c r="F155" s="14"/>
    </row>
    <row r="156" ht="13.8" spans="1:6">
      <c r="A156" s="14"/>
      <c r="B156" s="127"/>
      <c r="C156" s="14"/>
      <c r="D156" s="14"/>
      <c r="E156" s="14"/>
      <c r="F156" s="14"/>
    </row>
    <row r="157" ht="13.8" spans="1:6">
      <c r="A157" s="14"/>
      <c r="B157" s="127"/>
      <c r="C157" s="14"/>
      <c r="D157" s="14"/>
      <c r="E157" s="14"/>
      <c r="F157" s="14"/>
    </row>
    <row r="158" ht="13.8" spans="1:6">
      <c r="A158" s="14"/>
      <c r="B158" s="127"/>
      <c r="C158" s="14"/>
      <c r="D158" s="14"/>
      <c r="E158" s="14"/>
      <c r="F158" s="14"/>
    </row>
    <row r="159" ht="13.8" spans="1:6">
      <c r="A159" s="14"/>
      <c r="B159" s="127"/>
      <c r="C159" s="14"/>
      <c r="D159" s="14"/>
      <c r="E159" s="14"/>
      <c r="F159" s="14"/>
    </row>
    <row r="160" ht="13.8" spans="1:6">
      <c r="A160" s="14"/>
      <c r="B160" s="127"/>
      <c r="C160" s="14"/>
      <c r="D160" s="14"/>
      <c r="E160" s="14"/>
      <c r="F160" s="14"/>
    </row>
    <row r="161" ht="13.8" spans="1:6">
      <c r="A161" s="14"/>
      <c r="B161" s="127"/>
      <c r="C161" s="14"/>
      <c r="D161" s="14"/>
      <c r="E161" s="14"/>
      <c r="F161" s="14"/>
    </row>
    <row r="162" ht="13.8" spans="1:6">
      <c r="A162" s="14"/>
      <c r="B162" s="127"/>
      <c r="C162" s="14"/>
      <c r="D162" s="14"/>
      <c r="E162" s="14"/>
      <c r="F162" s="14"/>
    </row>
    <row r="163" ht="13.8" spans="1:6">
      <c r="A163" s="14"/>
      <c r="B163" s="127"/>
      <c r="C163" s="14"/>
      <c r="D163" s="14"/>
      <c r="E163" s="14"/>
      <c r="F163" s="14"/>
    </row>
    <row r="164" ht="13.8" spans="1:6">
      <c r="A164" s="14"/>
      <c r="B164" s="127"/>
      <c r="C164" s="14"/>
      <c r="D164" s="14"/>
      <c r="E164" s="14"/>
      <c r="F164" s="14"/>
    </row>
    <row r="165" ht="13.8" spans="1:6">
      <c r="A165" s="14"/>
      <c r="B165" s="127"/>
      <c r="C165" s="14"/>
      <c r="D165" s="14"/>
      <c r="E165" s="14"/>
      <c r="F165" s="14"/>
    </row>
    <row r="166" ht="13.8" spans="1:6">
      <c r="A166" s="14"/>
      <c r="B166" s="127"/>
      <c r="C166" s="14"/>
      <c r="D166" s="14"/>
      <c r="E166" s="14"/>
      <c r="F166" s="14"/>
    </row>
    <row r="167" ht="13.8" spans="1:6">
      <c r="A167" s="14"/>
      <c r="B167" s="127"/>
      <c r="C167" s="14"/>
      <c r="D167" s="14"/>
      <c r="E167" s="14"/>
      <c r="F167" s="14"/>
    </row>
    <row r="168" ht="13.8" spans="1:6">
      <c r="A168" s="14"/>
      <c r="B168" s="127"/>
      <c r="C168" s="14"/>
      <c r="D168" s="14"/>
      <c r="E168" s="14"/>
      <c r="F168" s="14"/>
    </row>
    <row r="169" ht="13.8" spans="1:6">
      <c r="A169" s="14"/>
      <c r="B169" s="127"/>
      <c r="C169" s="14"/>
      <c r="D169" s="14"/>
      <c r="E169" s="14"/>
      <c r="F169" s="14"/>
    </row>
    <row r="170" ht="13.8" spans="1:6">
      <c r="A170" s="14"/>
      <c r="B170" s="127"/>
      <c r="C170" s="14"/>
      <c r="D170" s="14"/>
      <c r="E170" s="14"/>
      <c r="F170" s="14"/>
    </row>
    <row r="171" ht="13.8" spans="1:6">
      <c r="A171" s="14"/>
      <c r="B171" s="127"/>
      <c r="C171" s="14"/>
      <c r="D171" s="14"/>
      <c r="E171" s="14"/>
      <c r="F171" s="14"/>
    </row>
    <row r="172" ht="13.8" spans="1:6">
      <c r="A172" s="14"/>
      <c r="B172" s="127"/>
      <c r="C172" s="14"/>
      <c r="D172" s="14"/>
      <c r="E172" s="14"/>
      <c r="F172" s="14"/>
    </row>
    <row r="173" ht="13.8" spans="1:6">
      <c r="A173" s="14"/>
      <c r="B173" s="127"/>
      <c r="C173" s="14"/>
      <c r="D173" s="14"/>
      <c r="E173" s="14"/>
      <c r="F173" s="14"/>
    </row>
    <row r="174" ht="13.8" spans="1:6">
      <c r="A174" s="14"/>
      <c r="B174" s="127"/>
      <c r="C174" s="14"/>
      <c r="D174" s="14"/>
      <c r="E174" s="14"/>
      <c r="F174" s="14"/>
    </row>
    <row r="175" ht="13.8" spans="1:6">
      <c r="A175" s="14"/>
      <c r="B175" s="127"/>
      <c r="C175" s="14"/>
      <c r="D175" s="14"/>
      <c r="E175" s="14"/>
      <c r="F175" s="14"/>
    </row>
    <row r="176" ht="13.8" spans="1:6">
      <c r="A176" s="14"/>
      <c r="B176" s="127"/>
      <c r="C176" s="14"/>
      <c r="D176" s="14"/>
      <c r="E176" s="14"/>
      <c r="F176" s="14"/>
    </row>
    <row r="177" ht="13.8" spans="1:6">
      <c r="A177" s="14"/>
      <c r="B177" s="127"/>
      <c r="C177" s="14"/>
      <c r="D177" s="14"/>
      <c r="E177" s="14"/>
      <c r="F177" s="14"/>
    </row>
    <row r="178" ht="13.8" spans="1:6">
      <c r="A178" s="14"/>
      <c r="B178" s="127"/>
      <c r="C178" s="14"/>
      <c r="D178" s="14"/>
      <c r="E178" s="14"/>
      <c r="F178" s="14"/>
    </row>
    <row r="179" ht="13.8" spans="1:6">
      <c r="A179" s="14"/>
      <c r="B179" s="127"/>
      <c r="C179" s="14"/>
      <c r="D179" s="14"/>
      <c r="E179" s="14"/>
      <c r="F179" s="14"/>
    </row>
    <row r="180" ht="13.8" spans="1:6">
      <c r="A180" s="14"/>
      <c r="B180" s="127"/>
      <c r="C180" s="14"/>
      <c r="D180" s="14"/>
      <c r="E180" s="14"/>
      <c r="F180" s="14"/>
    </row>
    <row r="181" ht="13.8" spans="1:6">
      <c r="A181" s="14"/>
      <c r="B181" s="127"/>
      <c r="C181" s="14"/>
      <c r="D181" s="14"/>
      <c r="E181" s="14"/>
      <c r="F181" s="14"/>
    </row>
    <row r="182" ht="13.8" spans="1:6">
      <c r="A182" s="14"/>
      <c r="B182" s="127"/>
      <c r="C182" s="14"/>
      <c r="D182" s="14"/>
      <c r="E182" s="14"/>
      <c r="F182" s="14"/>
    </row>
    <row r="183" ht="13.8" spans="1:6">
      <c r="A183" s="14"/>
      <c r="B183" s="127"/>
      <c r="C183" s="14"/>
      <c r="D183" s="14"/>
      <c r="E183" s="14"/>
      <c r="F183" s="14"/>
    </row>
    <row r="184" ht="13.8" spans="1:6">
      <c r="A184" s="14"/>
      <c r="B184" s="127"/>
      <c r="C184" s="14"/>
      <c r="D184" s="14"/>
      <c r="E184" s="14"/>
      <c r="F184" s="14"/>
    </row>
    <row r="185" ht="13.8" spans="1:6">
      <c r="A185" s="14"/>
      <c r="B185" s="127"/>
      <c r="C185" s="14"/>
      <c r="D185" s="14"/>
      <c r="E185" s="14"/>
      <c r="F185" s="14"/>
    </row>
    <row r="186" ht="13.8" spans="1:6">
      <c r="A186" s="14"/>
      <c r="B186" s="127"/>
      <c r="C186" s="14"/>
      <c r="D186" s="14"/>
      <c r="E186" s="14"/>
      <c r="F186" s="14"/>
    </row>
    <row r="187" ht="13.8" spans="1:6">
      <c r="A187" s="14"/>
      <c r="B187" s="127"/>
      <c r="C187" s="14"/>
      <c r="D187" s="14"/>
      <c r="E187" s="14"/>
      <c r="F187" s="14"/>
    </row>
    <row r="188" ht="13.8" spans="1:6">
      <c r="A188" s="14"/>
      <c r="B188" s="127"/>
      <c r="C188" s="14"/>
      <c r="D188" s="14"/>
      <c r="E188" s="14"/>
      <c r="F188" s="14"/>
    </row>
    <row r="189" ht="13.8" spans="1:6">
      <c r="A189" s="14"/>
      <c r="B189" s="127"/>
      <c r="C189" s="14"/>
      <c r="D189" s="14"/>
      <c r="E189" s="14"/>
      <c r="F189" s="14"/>
    </row>
    <row r="190" ht="13.8" spans="1:6">
      <c r="A190" s="14"/>
      <c r="B190" s="127"/>
      <c r="C190" s="14"/>
      <c r="D190" s="14"/>
      <c r="E190" s="14"/>
      <c r="F190" s="14"/>
    </row>
    <row r="191" ht="13.8" spans="1:6">
      <c r="A191" s="14"/>
      <c r="B191" s="127"/>
      <c r="C191" s="14"/>
      <c r="D191" s="14"/>
      <c r="E191" s="14"/>
      <c r="F191" s="14"/>
    </row>
    <row r="192" ht="13.8" spans="1:6">
      <c r="A192" s="14"/>
      <c r="B192" s="127"/>
      <c r="C192" s="14"/>
      <c r="D192" s="14"/>
      <c r="E192" s="14"/>
      <c r="F192" s="14"/>
    </row>
    <row r="193" ht="13.8" spans="1:6">
      <c r="A193" s="14"/>
      <c r="B193" s="127"/>
      <c r="C193" s="14"/>
      <c r="D193" s="14"/>
      <c r="E193" s="14"/>
      <c r="F193" s="14"/>
    </row>
    <row r="194" ht="13.8" spans="1:6">
      <c r="A194" s="14"/>
      <c r="B194" s="127"/>
      <c r="C194" s="14"/>
      <c r="D194" s="14"/>
      <c r="E194" s="14"/>
      <c r="F194" s="14"/>
    </row>
    <row r="195" ht="13.8" spans="1:6">
      <c r="A195" s="14"/>
      <c r="B195" s="127"/>
      <c r="C195" s="14"/>
      <c r="D195" s="14"/>
      <c r="E195" s="14"/>
      <c r="F195" s="14"/>
    </row>
    <row r="196" ht="13.8" spans="1:6">
      <c r="A196" s="14"/>
      <c r="B196" s="127"/>
      <c r="C196" s="14"/>
      <c r="D196" s="14"/>
      <c r="E196" s="14"/>
      <c r="F196" s="14"/>
    </row>
    <row r="197" ht="13.8" spans="1:6">
      <c r="A197" s="14"/>
      <c r="B197" s="127"/>
      <c r="C197" s="14"/>
      <c r="D197" s="14"/>
      <c r="E197" s="14"/>
      <c r="F197" s="14"/>
    </row>
    <row r="198" ht="13.8" spans="1:6">
      <c r="A198" s="14"/>
      <c r="B198" s="127"/>
      <c r="C198" s="14"/>
      <c r="D198" s="14"/>
      <c r="E198" s="14"/>
      <c r="F198" s="14"/>
    </row>
    <row r="199" ht="13.8" spans="1:6">
      <c r="A199" s="14"/>
      <c r="B199" s="127"/>
      <c r="C199" s="14"/>
      <c r="D199" s="14"/>
      <c r="E199" s="14"/>
      <c r="F199" s="14"/>
    </row>
    <row r="200" ht="13.8" spans="1:6">
      <c r="A200" s="14"/>
      <c r="B200" s="127"/>
      <c r="C200" s="14"/>
      <c r="D200" s="14"/>
      <c r="E200" s="14"/>
      <c r="F200" s="14"/>
    </row>
    <row r="201" ht="13.8" spans="1:6">
      <c r="A201" s="14"/>
      <c r="B201" s="127"/>
      <c r="C201" s="14"/>
      <c r="D201" s="14"/>
      <c r="E201" s="14"/>
      <c r="F201" s="14"/>
    </row>
    <row r="202" ht="13.8" spans="1:6">
      <c r="A202" s="14"/>
      <c r="B202" s="127"/>
      <c r="C202" s="14"/>
      <c r="D202" s="14"/>
      <c r="E202" s="14"/>
      <c r="F202" s="14"/>
    </row>
    <row r="203" ht="13.8" spans="1:6">
      <c r="A203" s="14"/>
      <c r="B203" s="127"/>
      <c r="C203" s="14"/>
      <c r="D203" s="14"/>
      <c r="E203" s="14"/>
      <c r="F203" s="14"/>
    </row>
    <row r="204" ht="13.8" spans="1:6">
      <c r="A204" s="14"/>
      <c r="B204" s="127"/>
      <c r="C204" s="14"/>
      <c r="D204" s="14"/>
      <c r="E204" s="14"/>
      <c r="F204" s="14"/>
    </row>
    <row r="205" ht="13.8" spans="1:6">
      <c r="A205" s="14"/>
      <c r="B205" s="127"/>
      <c r="C205" s="14"/>
      <c r="D205" s="14"/>
      <c r="E205" s="14"/>
      <c r="F205" s="14"/>
    </row>
    <row r="206" ht="13.8" spans="1:6">
      <c r="A206" s="14"/>
      <c r="B206" s="127"/>
      <c r="C206" s="14"/>
      <c r="D206" s="14"/>
      <c r="E206" s="14"/>
      <c r="F206" s="14"/>
    </row>
    <row r="207" ht="13.8" spans="1:6">
      <c r="A207" s="14"/>
      <c r="B207" s="127"/>
      <c r="C207" s="14"/>
      <c r="D207" s="14"/>
      <c r="E207" s="14"/>
      <c r="F207" s="14"/>
    </row>
    <row r="208" ht="13.8" spans="1:6">
      <c r="A208" s="14"/>
      <c r="B208" s="127"/>
      <c r="C208" s="14"/>
      <c r="D208" s="14"/>
      <c r="E208" s="14"/>
      <c r="F208" s="14"/>
    </row>
    <row r="209" ht="13.8" spans="1:6">
      <c r="A209" s="14"/>
      <c r="B209" s="127"/>
      <c r="C209" s="14"/>
      <c r="D209" s="14"/>
      <c r="E209" s="14"/>
      <c r="F209" s="14"/>
    </row>
    <row r="210" ht="13.8" spans="1:6">
      <c r="A210" s="14"/>
      <c r="B210" s="127"/>
      <c r="C210" s="14"/>
      <c r="D210" s="14"/>
      <c r="E210" s="14"/>
      <c r="F210" s="14"/>
    </row>
    <row r="211" ht="13.8" spans="1:6">
      <c r="A211" s="14"/>
      <c r="B211" s="127"/>
      <c r="C211" s="14"/>
      <c r="D211" s="14"/>
      <c r="E211" s="14"/>
      <c r="F211" s="14"/>
    </row>
    <row r="212" ht="13.8" spans="1:6">
      <c r="A212" s="14"/>
      <c r="B212" s="127"/>
      <c r="C212" s="14"/>
      <c r="D212" s="14"/>
      <c r="E212" s="14"/>
      <c r="F212" s="14"/>
    </row>
    <row r="213" ht="13.8" spans="1:6">
      <c r="A213" s="14"/>
      <c r="B213" s="127"/>
      <c r="C213" s="14"/>
      <c r="D213" s="14"/>
      <c r="E213" s="14"/>
      <c r="F213" s="14"/>
    </row>
    <row r="214" ht="13.8" spans="1:6">
      <c r="A214" s="14"/>
      <c r="B214" s="127"/>
      <c r="C214" s="14"/>
      <c r="D214" s="14"/>
      <c r="E214" s="14"/>
      <c r="F214" s="14"/>
    </row>
    <row r="215" ht="13.8" spans="1:6">
      <c r="A215" s="14"/>
      <c r="B215" s="127"/>
      <c r="C215" s="14"/>
      <c r="D215" s="14"/>
      <c r="E215" s="14"/>
      <c r="F215" s="14"/>
    </row>
    <row r="216" ht="13.8" spans="1:6">
      <c r="A216" s="14"/>
      <c r="B216" s="127"/>
      <c r="C216" s="14"/>
      <c r="D216" s="14"/>
      <c r="E216" s="14"/>
      <c r="F216" s="14"/>
    </row>
    <row r="217" ht="13.8" spans="1:6">
      <c r="A217" s="14"/>
      <c r="B217" s="127"/>
      <c r="C217" s="14"/>
      <c r="D217" s="14"/>
      <c r="E217" s="14"/>
      <c r="F217" s="14"/>
    </row>
    <row r="218" ht="13.8" spans="1:6">
      <c r="A218" s="14"/>
      <c r="B218" s="127"/>
      <c r="C218" s="14"/>
      <c r="D218" s="14"/>
      <c r="E218" s="14"/>
      <c r="F218" s="14"/>
    </row>
    <row r="219" ht="13.8" spans="1:6">
      <c r="A219" s="14"/>
      <c r="B219" s="127"/>
      <c r="C219" s="14"/>
      <c r="D219" s="14"/>
      <c r="E219" s="14"/>
      <c r="F219" s="14"/>
    </row>
    <row r="220" ht="13.8" spans="1:6">
      <c r="A220" s="14"/>
      <c r="B220" s="127"/>
      <c r="C220" s="14"/>
      <c r="D220" s="14"/>
      <c r="E220" s="14"/>
      <c r="F220" s="14"/>
    </row>
    <row r="221" ht="13.8" spans="1:6">
      <c r="A221" s="14"/>
      <c r="B221" s="127"/>
      <c r="C221" s="14"/>
      <c r="D221" s="14"/>
      <c r="E221" s="14"/>
      <c r="F221" s="14"/>
    </row>
    <row r="222" ht="13.8" spans="1:6">
      <c r="A222" s="14"/>
      <c r="B222" s="127"/>
      <c r="C222" s="14"/>
      <c r="D222" s="14"/>
      <c r="E222" s="14"/>
      <c r="F222" s="14"/>
    </row>
    <row r="223" ht="13.8" spans="1:6">
      <c r="A223" s="14"/>
      <c r="B223" s="127"/>
      <c r="C223" s="14"/>
      <c r="D223" s="14"/>
      <c r="E223" s="14"/>
      <c r="F223" s="14"/>
    </row>
    <row r="224" ht="13.8" spans="1:6">
      <c r="A224" s="14"/>
      <c r="B224" s="127"/>
      <c r="C224" s="14"/>
      <c r="D224" s="14"/>
      <c r="E224" s="14"/>
      <c r="F224" s="14"/>
    </row>
    <row r="225" ht="13.8" spans="1:6">
      <c r="A225" s="14"/>
      <c r="B225" s="127"/>
      <c r="C225" s="14"/>
      <c r="D225" s="14"/>
      <c r="E225" s="14"/>
      <c r="F225" s="14"/>
    </row>
    <row r="226" ht="13.8" spans="1:6">
      <c r="A226" s="14"/>
      <c r="B226" s="127"/>
      <c r="C226" s="14"/>
      <c r="D226" s="14"/>
      <c r="E226" s="14"/>
      <c r="F226" s="14"/>
    </row>
    <row r="227" ht="13.8" spans="1:6">
      <c r="A227" s="14"/>
      <c r="B227" s="127"/>
      <c r="C227" s="14"/>
      <c r="D227" s="14"/>
      <c r="E227" s="14"/>
      <c r="F227" s="14"/>
    </row>
    <row r="228" ht="13.8" spans="1:6">
      <c r="A228" s="14"/>
      <c r="B228" s="127"/>
      <c r="C228" s="14"/>
      <c r="D228" s="14"/>
      <c r="E228" s="14"/>
      <c r="F228" s="14"/>
    </row>
    <row r="229" ht="13.8" spans="1:6">
      <c r="A229" s="14"/>
      <c r="B229" s="127"/>
      <c r="C229" s="14"/>
      <c r="D229" s="14"/>
      <c r="E229" s="14"/>
      <c r="F229" s="14"/>
    </row>
    <row r="230" ht="13.8" spans="1:6">
      <c r="A230" s="14"/>
      <c r="B230" s="127"/>
      <c r="C230" s="14"/>
      <c r="D230" s="14"/>
      <c r="E230" s="14"/>
      <c r="F230" s="14"/>
    </row>
    <row r="231" ht="13.8" spans="1:6">
      <c r="A231" s="14"/>
      <c r="B231" s="127"/>
      <c r="C231" s="14"/>
      <c r="D231" s="14"/>
      <c r="E231" s="14"/>
      <c r="F231" s="14"/>
    </row>
    <row r="232" ht="13.8" spans="1:6">
      <c r="A232" s="14"/>
      <c r="B232" s="127"/>
      <c r="C232" s="14"/>
      <c r="D232" s="14"/>
      <c r="E232" s="14"/>
      <c r="F232" s="14"/>
    </row>
    <row r="233" ht="13.8" spans="1:6">
      <c r="A233" s="14"/>
      <c r="B233" s="127"/>
      <c r="C233" s="14"/>
      <c r="D233" s="14"/>
      <c r="E233" s="14"/>
      <c r="F233" s="14"/>
    </row>
    <row r="234" ht="13.8" spans="1:6">
      <c r="A234" s="14"/>
      <c r="B234" s="127"/>
      <c r="C234" s="14"/>
      <c r="D234" s="14"/>
      <c r="E234" s="14"/>
      <c r="F234" s="14"/>
    </row>
    <row r="235" ht="13.8" spans="1:6">
      <c r="A235" s="14"/>
      <c r="B235" s="127"/>
      <c r="C235" s="14"/>
      <c r="D235" s="14"/>
      <c r="E235" s="14"/>
      <c r="F235" s="14"/>
    </row>
    <row r="236" ht="13.8" spans="1:6">
      <c r="A236" s="14"/>
      <c r="B236" s="127"/>
      <c r="C236" s="14"/>
      <c r="D236" s="14"/>
      <c r="E236" s="14"/>
      <c r="F236" s="14"/>
    </row>
    <row r="237" ht="13.8" spans="1:6">
      <c r="A237" s="14"/>
      <c r="B237" s="127"/>
      <c r="C237" s="14"/>
      <c r="D237" s="14"/>
      <c r="E237" s="14"/>
      <c r="F237" s="14"/>
    </row>
    <row r="238" ht="13.8" spans="1:6">
      <c r="A238" s="14"/>
      <c r="B238" s="127"/>
      <c r="C238" s="14"/>
      <c r="D238" s="14"/>
      <c r="E238" s="14"/>
      <c r="F238" s="14"/>
    </row>
    <row r="239" ht="13.8" spans="1:6">
      <c r="A239" s="14"/>
      <c r="B239" s="127"/>
      <c r="C239" s="14"/>
      <c r="D239" s="14"/>
      <c r="E239" s="14"/>
      <c r="F239" s="14"/>
    </row>
    <row r="240" ht="13.8" spans="1:6">
      <c r="A240" s="14"/>
      <c r="B240" s="127"/>
      <c r="C240" s="14"/>
      <c r="D240" s="14"/>
      <c r="E240" s="14"/>
      <c r="F240" s="14"/>
    </row>
    <row r="241" ht="13.8" spans="1:6">
      <c r="A241" s="14"/>
      <c r="B241" s="127"/>
      <c r="C241" s="14"/>
      <c r="D241" s="14"/>
      <c r="E241" s="14"/>
      <c r="F241" s="14"/>
    </row>
    <row r="242" ht="13.8" spans="1:6">
      <c r="A242" s="14"/>
      <c r="B242" s="127"/>
      <c r="C242" s="14"/>
      <c r="D242" s="14"/>
      <c r="E242" s="14"/>
      <c r="F242" s="14"/>
    </row>
    <row r="243" ht="13.8" spans="1:6">
      <c r="A243" s="14"/>
      <c r="B243" s="127"/>
      <c r="C243" s="14"/>
      <c r="D243" s="14"/>
      <c r="E243" s="14"/>
      <c r="F243" s="14"/>
    </row>
    <row r="244" ht="13.8" spans="1:6">
      <c r="A244" s="14"/>
      <c r="B244" s="127"/>
      <c r="C244" s="14"/>
      <c r="D244" s="14"/>
      <c r="E244" s="14"/>
      <c r="F244" s="14"/>
    </row>
    <row r="245" ht="13.8" spans="1:6">
      <c r="A245" s="14"/>
      <c r="B245" s="127"/>
      <c r="C245" s="14"/>
      <c r="D245" s="14"/>
      <c r="E245" s="14"/>
      <c r="F245" s="14"/>
    </row>
    <row r="246" ht="13.8" spans="1:6">
      <c r="A246" s="14"/>
      <c r="B246" s="127"/>
      <c r="C246" s="14"/>
      <c r="D246" s="14"/>
      <c r="E246" s="14"/>
      <c r="F246" s="14"/>
    </row>
    <row r="247" ht="13.8" spans="1:6">
      <c r="A247" s="14"/>
      <c r="B247" s="127"/>
      <c r="C247" s="14"/>
      <c r="D247" s="14"/>
      <c r="E247" s="14"/>
      <c r="F247" s="14"/>
    </row>
    <row r="248" ht="13.8" spans="1:6">
      <c r="A248" s="14"/>
      <c r="B248" s="127"/>
      <c r="C248" s="14"/>
      <c r="D248" s="14"/>
      <c r="E248" s="14"/>
      <c r="F248" s="14"/>
    </row>
    <row r="249" ht="13.8" spans="1:6">
      <c r="A249" s="14"/>
      <c r="B249" s="127"/>
      <c r="C249" s="14"/>
      <c r="D249" s="14"/>
      <c r="E249" s="14"/>
      <c r="F249" s="14"/>
    </row>
    <row r="250" ht="13.8" spans="1:6">
      <c r="A250" s="14"/>
      <c r="B250" s="127"/>
      <c r="C250" s="14"/>
      <c r="D250" s="14"/>
      <c r="E250" s="14"/>
      <c r="F250" s="14"/>
    </row>
    <row r="251" ht="13.8" spans="1:6">
      <c r="A251" s="14"/>
      <c r="B251" s="127"/>
      <c r="C251" s="14"/>
      <c r="D251" s="14"/>
      <c r="E251" s="14"/>
      <c r="F251" s="14"/>
    </row>
    <row r="252" ht="13.8" spans="1:6">
      <c r="A252" s="14"/>
      <c r="B252" s="127"/>
      <c r="C252" s="14"/>
      <c r="D252" s="14"/>
      <c r="E252" s="14"/>
      <c r="F252" s="14"/>
    </row>
    <row r="253" ht="13.8" spans="1:6">
      <c r="A253" s="14"/>
      <c r="B253" s="127"/>
      <c r="C253" s="14"/>
      <c r="D253" s="14"/>
      <c r="E253" s="14"/>
      <c r="F253" s="14"/>
    </row>
    <row r="254" ht="13.8" spans="1:6">
      <c r="A254" s="14"/>
      <c r="B254" s="127"/>
      <c r="C254" s="14"/>
      <c r="D254" s="14"/>
      <c r="E254" s="14"/>
      <c r="F254" s="14"/>
    </row>
    <row r="255" ht="13.8" spans="1:6">
      <c r="A255" s="14"/>
      <c r="B255" s="127"/>
      <c r="C255" s="14"/>
      <c r="D255" s="14"/>
      <c r="E255" s="14"/>
      <c r="F255" s="14"/>
    </row>
    <row r="256" ht="13.8" spans="1:6">
      <c r="A256" s="14"/>
      <c r="B256" s="127"/>
      <c r="C256" s="14"/>
      <c r="D256" s="14"/>
      <c r="E256" s="14"/>
      <c r="F256" s="14"/>
    </row>
    <row r="257" ht="13.8" spans="1:6">
      <c r="A257" s="14"/>
      <c r="B257" s="127"/>
      <c r="C257" s="14"/>
      <c r="D257" s="14"/>
      <c r="E257" s="14"/>
      <c r="F257" s="14"/>
    </row>
    <row r="258" ht="13.8" spans="1:6">
      <c r="A258" s="14"/>
      <c r="B258" s="127"/>
      <c r="C258" s="14"/>
      <c r="D258" s="14"/>
      <c r="E258" s="14"/>
      <c r="F258" s="14"/>
    </row>
    <row r="259" ht="13.8" spans="1:6">
      <c r="A259" s="14"/>
      <c r="B259" s="127"/>
      <c r="C259" s="14"/>
      <c r="D259" s="14"/>
      <c r="E259" s="14"/>
      <c r="F259" s="14"/>
    </row>
    <row r="260" ht="13.8" spans="1:6">
      <c r="A260" s="14"/>
      <c r="B260" s="127"/>
      <c r="C260" s="14"/>
      <c r="D260" s="14"/>
      <c r="E260" s="14"/>
      <c r="F260" s="14"/>
    </row>
    <row r="261" ht="13.8" spans="1:6">
      <c r="A261" s="14"/>
      <c r="B261" s="127"/>
      <c r="C261" s="14"/>
      <c r="D261" s="14"/>
      <c r="E261" s="14"/>
      <c r="F261" s="14"/>
    </row>
    <row r="262" ht="13.8" spans="1:6">
      <c r="A262" s="14"/>
      <c r="B262" s="127"/>
      <c r="C262" s="14"/>
      <c r="D262" s="14"/>
      <c r="E262" s="14"/>
      <c r="F262" s="14"/>
    </row>
    <row r="263" ht="13.8" spans="1:6">
      <c r="A263" s="14"/>
      <c r="B263" s="127"/>
      <c r="C263" s="14"/>
      <c r="D263" s="14"/>
      <c r="E263" s="14"/>
      <c r="F263" s="14"/>
    </row>
    <row r="264" ht="13.8" spans="1:6">
      <c r="A264" s="14"/>
      <c r="B264" s="127"/>
      <c r="C264" s="14"/>
      <c r="D264" s="14"/>
      <c r="E264" s="14"/>
      <c r="F264" s="14"/>
    </row>
    <row r="265" ht="13.8" spans="1:6">
      <c r="A265" s="14"/>
      <c r="B265" s="127"/>
      <c r="C265" s="14"/>
      <c r="D265" s="14"/>
      <c r="E265" s="14"/>
      <c r="F265" s="14"/>
    </row>
    <row r="266" ht="13.8" spans="1:6">
      <c r="A266" s="14"/>
      <c r="B266" s="127"/>
      <c r="C266" s="14"/>
      <c r="D266" s="14"/>
      <c r="E266" s="14"/>
      <c r="F266" s="14"/>
    </row>
    <row r="267" ht="13.8" spans="1:6">
      <c r="A267" s="14"/>
      <c r="B267" s="127"/>
      <c r="C267" s="14"/>
      <c r="D267" s="14"/>
      <c r="E267" s="14"/>
      <c r="F267" s="14"/>
    </row>
    <row r="268" ht="13.8" spans="1:6">
      <c r="A268" s="14"/>
      <c r="B268" s="127"/>
      <c r="C268" s="14"/>
      <c r="D268" s="14"/>
      <c r="E268" s="14"/>
      <c r="F268" s="14"/>
    </row>
    <row r="269" ht="13.8" spans="1:6">
      <c r="A269" s="14"/>
      <c r="B269" s="127"/>
      <c r="C269" s="14"/>
      <c r="D269" s="14"/>
      <c r="E269" s="14"/>
      <c r="F269" s="14"/>
    </row>
    <row r="270" ht="13.8" spans="1:6">
      <c r="A270" s="14"/>
      <c r="B270" s="127"/>
      <c r="C270" s="14"/>
      <c r="D270" s="14"/>
      <c r="E270" s="14"/>
      <c r="F270" s="14"/>
    </row>
    <row r="271" ht="13.8" spans="1:6">
      <c r="A271" s="14"/>
      <c r="B271" s="127"/>
      <c r="C271" s="14"/>
      <c r="D271" s="14"/>
      <c r="E271" s="14"/>
      <c r="F271" s="14"/>
    </row>
    <row r="272" ht="13.8" spans="1:6">
      <c r="A272" s="14"/>
      <c r="B272" s="127"/>
      <c r="C272" s="14"/>
      <c r="D272" s="14"/>
      <c r="E272" s="14"/>
      <c r="F272" s="14"/>
    </row>
    <row r="273" ht="13.8" spans="1:6">
      <c r="A273" s="14"/>
      <c r="B273" s="127"/>
      <c r="C273" s="14"/>
      <c r="D273" s="14"/>
      <c r="E273" s="14"/>
      <c r="F273" s="14"/>
    </row>
    <row r="274" ht="13.8" spans="1:6">
      <c r="A274" s="14"/>
      <c r="B274" s="127"/>
      <c r="C274" s="14"/>
      <c r="D274" s="14"/>
      <c r="E274" s="14"/>
      <c r="F274" s="14"/>
    </row>
    <row r="275" ht="13.8" spans="1:6">
      <c r="A275" s="14"/>
      <c r="B275" s="127"/>
      <c r="C275" s="14"/>
      <c r="D275" s="14"/>
      <c r="E275" s="14"/>
      <c r="F275" s="14"/>
    </row>
    <row r="276" ht="13.8" spans="1:6">
      <c r="A276" s="14"/>
      <c r="B276" s="127"/>
      <c r="C276" s="14"/>
      <c r="D276" s="14"/>
      <c r="E276" s="14"/>
      <c r="F276" s="14"/>
    </row>
    <row r="277" ht="13.8" spans="1:6">
      <c r="A277" s="14"/>
      <c r="B277" s="127"/>
      <c r="C277" s="14"/>
      <c r="D277" s="14"/>
      <c r="E277" s="14"/>
      <c r="F277" s="14"/>
    </row>
    <row r="278" ht="13.8" spans="1:6">
      <c r="A278" s="14"/>
      <c r="B278" s="127"/>
      <c r="C278" s="14"/>
      <c r="D278" s="14"/>
      <c r="E278" s="14"/>
      <c r="F278" s="14"/>
    </row>
    <row r="279" ht="13.8" spans="1:6">
      <c r="A279" s="14"/>
      <c r="B279" s="127"/>
      <c r="C279" s="14"/>
      <c r="D279" s="14"/>
      <c r="E279" s="14"/>
      <c r="F279" s="14"/>
    </row>
    <row r="280" ht="13.8" spans="1:6">
      <c r="A280" s="14"/>
      <c r="B280" s="127"/>
      <c r="C280" s="14"/>
      <c r="D280" s="14"/>
      <c r="E280" s="14"/>
      <c r="F280" s="14"/>
    </row>
    <row r="281" ht="13.8" spans="1:6">
      <c r="A281" s="14"/>
      <c r="B281" s="127"/>
      <c r="C281" s="14"/>
      <c r="D281" s="14"/>
      <c r="E281" s="14"/>
      <c r="F281" s="14"/>
    </row>
    <row r="282" ht="13.8" spans="1:6">
      <c r="A282" s="14"/>
      <c r="B282" s="14"/>
      <c r="C282" s="14"/>
      <c r="D282" s="14"/>
      <c r="E282" s="14"/>
      <c r="F282" s="14"/>
    </row>
    <row r="283" ht="13.8" spans="1:6">
      <c r="A283" s="14"/>
      <c r="B283" s="14"/>
      <c r="C283" s="14"/>
      <c r="D283" s="14"/>
      <c r="E283" s="14"/>
      <c r="F283" s="14"/>
    </row>
    <row r="284" ht="13.8" spans="1:6">
      <c r="A284" s="14"/>
      <c r="B284" s="14"/>
      <c r="C284" s="14"/>
      <c r="D284" s="14"/>
      <c r="E284" s="14"/>
      <c r="F284" s="14"/>
    </row>
    <row r="285" ht="13.8" spans="1:6">
      <c r="A285" s="14"/>
      <c r="B285" s="14"/>
      <c r="C285" s="14"/>
      <c r="D285" s="14"/>
      <c r="E285" s="14"/>
      <c r="F285" s="14"/>
    </row>
    <row r="286" ht="13.8" spans="1:6">
      <c r="A286" s="14"/>
      <c r="B286" s="14"/>
      <c r="C286" s="14"/>
      <c r="D286" s="14"/>
      <c r="E286" s="14"/>
      <c r="F286" s="14"/>
    </row>
    <row r="287" ht="13.8" spans="1:6">
      <c r="A287" s="14"/>
      <c r="B287" s="14"/>
      <c r="C287" s="14"/>
      <c r="D287" s="14"/>
      <c r="E287" s="14"/>
      <c r="F287" s="14"/>
    </row>
    <row r="288" ht="13.8" spans="1:6">
      <c r="A288" s="14"/>
      <c r="B288" s="14"/>
      <c r="C288" s="14"/>
      <c r="D288" s="14"/>
      <c r="E288" s="14"/>
      <c r="F288" s="14"/>
    </row>
    <row r="289" ht="13.8" spans="1:6">
      <c r="A289" s="14"/>
      <c r="B289" s="14"/>
      <c r="C289" s="14"/>
      <c r="D289" s="14"/>
      <c r="E289" s="14"/>
      <c r="F289" s="14"/>
    </row>
    <row r="290" ht="13.8" spans="1:6">
      <c r="A290" s="14"/>
      <c r="B290" s="14"/>
      <c r="C290" s="14"/>
      <c r="D290" s="14"/>
      <c r="E290" s="14"/>
      <c r="F290" s="14"/>
    </row>
    <row r="291" ht="13.8" spans="1:6">
      <c r="A291" s="14"/>
      <c r="B291" s="14"/>
      <c r="C291" s="14"/>
      <c r="D291" s="14"/>
      <c r="E291" s="14"/>
      <c r="F291" s="14"/>
    </row>
    <row r="292" ht="13.8" spans="1:6">
      <c r="A292" s="14"/>
      <c r="B292" s="14"/>
      <c r="C292" s="14"/>
      <c r="D292" s="14"/>
      <c r="E292" s="14"/>
      <c r="F292" s="14"/>
    </row>
    <row r="293" ht="13.8" spans="1:6">
      <c r="A293" s="14"/>
      <c r="B293" s="14"/>
      <c r="C293" s="14"/>
      <c r="D293" s="14"/>
      <c r="E293" s="14"/>
      <c r="F293" s="14"/>
    </row>
    <row r="294" ht="13.8" spans="1:6">
      <c r="A294" s="14"/>
      <c r="B294" s="14"/>
      <c r="C294" s="14"/>
      <c r="D294" s="14"/>
      <c r="E294" s="14"/>
      <c r="F294" s="14"/>
    </row>
    <row r="295" ht="13.8" spans="1:6">
      <c r="A295" s="14"/>
      <c r="B295" s="14"/>
      <c r="C295" s="14"/>
      <c r="D295" s="14"/>
      <c r="E295" s="14"/>
      <c r="F295" s="14"/>
    </row>
    <row r="296" ht="13.8" spans="1:6">
      <c r="A296" s="14"/>
      <c r="B296" s="14"/>
      <c r="C296" s="14"/>
      <c r="D296" s="14"/>
      <c r="E296" s="14"/>
      <c r="F296" s="14"/>
    </row>
    <row r="297" ht="13.8" spans="1:6">
      <c r="A297" s="14"/>
      <c r="B297" s="14"/>
      <c r="C297" s="14"/>
      <c r="D297" s="14"/>
      <c r="E297" s="14"/>
      <c r="F297" s="14"/>
    </row>
    <row r="298" ht="13.8" spans="1:6">
      <c r="A298" s="14"/>
      <c r="B298" s="14"/>
      <c r="C298" s="14"/>
      <c r="D298" s="14"/>
      <c r="E298" s="14"/>
      <c r="F298" s="14"/>
    </row>
    <row r="299" ht="13.8" spans="1:6">
      <c r="A299" s="14"/>
      <c r="B299" s="14"/>
      <c r="C299" s="14"/>
      <c r="D299" s="14"/>
      <c r="E299" s="14"/>
      <c r="F299" s="14"/>
    </row>
    <row r="300" ht="13.8" spans="1:6">
      <c r="A300" s="14"/>
      <c r="B300" s="14"/>
      <c r="C300" s="14"/>
      <c r="D300" s="14"/>
      <c r="E300" s="14"/>
      <c r="F300" s="14"/>
    </row>
    <row r="301" ht="13.8" spans="1:6">
      <c r="A301" s="14"/>
      <c r="B301" s="14"/>
      <c r="C301" s="14"/>
      <c r="D301" s="14"/>
      <c r="E301" s="14"/>
      <c r="F301" s="14"/>
    </row>
    <row r="302" ht="13.8" spans="1:6">
      <c r="A302" s="14"/>
      <c r="B302" s="14"/>
      <c r="C302" s="14"/>
      <c r="D302" s="14"/>
      <c r="E302" s="14"/>
      <c r="F302" s="14"/>
    </row>
    <row r="303" ht="13.8" spans="1:6">
      <c r="A303" s="14"/>
      <c r="B303" s="14"/>
      <c r="C303" s="14"/>
      <c r="D303" s="14"/>
      <c r="E303" s="14"/>
      <c r="F303" s="14"/>
    </row>
    <row r="304" ht="13.8" spans="1:6">
      <c r="A304" s="14"/>
      <c r="B304" s="14"/>
      <c r="C304" s="14"/>
      <c r="D304" s="14"/>
      <c r="E304" s="14"/>
      <c r="F304" s="14"/>
    </row>
    <row r="305" ht="13.8" spans="1:6">
      <c r="A305" s="14"/>
      <c r="B305" s="14"/>
      <c r="C305" s="14"/>
      <c r="D305" s="14"/>
      <c r="E305" s="14"/>
      <c r="F305" s="14"/>
    </row>
    <row r="306" ht="13.8" spans="1:6">
      <c r="A306" s="14"/>
      <c r="B306" s="14"/>
      <c r="C306" s="14"/>
      <c r="D306" s="14"/>
      <c r="E306" s="14"/>
      <c r="F306" s="14"/>
    </row>
    <row r="307" ht="13.8" spans="1:6">
      <c r="A307" s="14"/>
      <c r="B307" s="14"/>
      <c r="C307" s="14"/>
      <c r="D307" s="14"/>
      <c r="E307" s="14"/>
      <c r="F307" s="14"/>
    </row>
    <row r="308" ht="13.8" spans="1:6">
      <c r="A308" s="14"/>
      <c r="B308" s="14"/>
      <c r="C308" s="14"/>
      <c r="D308" s="14"/>
      <c r="E308" s="14"/>
      <c r="F308" s="14"/>
    </row>
    <row r="309" ht="13.8" spans="1:6">
      <c r="A309" s="14"/>
      <c r="B309" s="14"/>
      <c r="C309" s="14"/>
      <c r="D309" s="14"/>
      <c r="E309" s="14"/>
      <c r="F309" s="14"/>
    </row>
    <row r="310" ht="13.8" spans="1:6">
      <c r="A310" s="14"/>
      <c r="B310" s="14"/>
      <c r="C310" s="14"/>
      <c r="D310" s="14"/>
      <c r="E310" s="14"/>
      <c r="F310" s="14"/>
    </row>
    <row r="311" ht="13.8" spans="1:6">
      <c r="A311" s="14"/>
      <c r="B311" s="14"/>
      <c r="C311" s="14"/>
      <c r="D311" s="14"/>
      <c r="E311" s="14"/>
      <c r="F311" s="14"/>
    </row>
    <row r="312" ht="13.8" spans="1:6">
      <c r="A312" s="14"/>
      <c r="B312" s="14"/>
      <c r="C312" s="14"/>
      <c r="D312" s="14"/>
      <c r="E312" s="14"/>
      <c r="F312" s="14"/>
    </row>
    <row r="313" ht="13.8" spans="1:6">
      <c r="A313" s="14"/>
      <c r="B313" s="14"/>
      <c r="C313" s="14"/>
      <c r="D313" s="14"/>
      <c r="E313" s="14"/>
      <c r="F313" s="14"/>
    </row>
    <row r="314" ht="13.8" spans="1:6">
      <c r="A314" s="14"/>
      <c r="B314" s="14"/>
      <c r="C314" s="14"/>
      <c r="D314" s="14"/>
      <c r="E314" s="14"/>
      <c r="F314" s="14"/>
    </row>
    <row r="315" ht="13.8" spans="1:6">
      <c r="A315" s="14"/>
      <c r="B315" s="14"/>
      <c r="C315" s="14"/>
      <c r="D315" s="14"/>
      <c r="E315" s="14"/>
      <c r="F315" s="14"/>
    </row>
    <row r="316" ht="13.8" spans="1:6">
      <c r="A316" s="14"/>
      <c r="B316" s="14"/>
      <c r="C316" s="14"/>
      <c r="D316" s="14"/>
      <c r="E316" s="14"/>
      <c r="F316" s="14"/>
    </row>
    <row r="317" ht="13.8" spans="1:6">
      <c r="A317" s="14"/>
      <c r="B317" s="14"/>
      <c r="C317" s="14"/>
      <c r="D317" s="14"/>
      <c r="E317" s="14"/>
      <c r="F317" s="14"/>
    </row>
    <row r="318" ht="13.8" spans="1:6">
      <c r="A318" s="14"/>
      <c r="B318" s="14"/>
      <c r="C318" s="14"/>
      <c r="D318" s="14"/>
      <c r="E318" s="14"/>
      <c r="F318" s="14"/>
    </row>
    <row r="319" ht="13.8" spans="1:6">
      <c r="A319" s="14"/>
      <c r="B319" s="14"/>
      <c r="C319" s="14"/>
      <c r="D319" s="14"/>
      <c r="E319" s="14"/>
      <c r="F319" s="14"/>
    </row>
    <row r="320" ht="13.8" spans="1:6">
      <c r="A320" s="14"/>
      <c r="B320" s="14"/>
      <c r="C320" s="14"/>
      <c r="D320" s="14"/>
      <c r="E320" s="14"/>
      <c r="F320" s="14"/>
    </row>
    <row r="321" ht="13.8" spans="1:6">
      <c r="A321" s="14"/>
      <c r="B321" s="14"/>
      <c r="C321" s="14"/>
      <c r="D321" s="14"/>
      <c r="E321" s="14"/>
      <c r="F321" s="14"/>
    </row>
    <row r="322" ht="13.8" spans="1:6">
      <c r="A322" s="14"/>
      <c r="B322" s="14"/>
      <c r="C322" s="14"/>
      <c r="D322" s="14"/>
      <c r="E322" s="14"/>
      <c r="F322" s="14"/>
    </row>
    <row r="323" ht="13.8" spans="1:6">
      <c r="A323" s="14"/>
      <c r="B323" s="14"/>
      <c r="C323" s="14"/>
      <c r="D323" s="14"/>
      <c r="E323" s="14"/>
      <c r="F323" s="14"/>
    </row>
    <row r="324" ht="13.8" spans="1:6">
      <c r="A324" s="14"/>
      <c r="B324" s="14"/>
      <c r="C324" s="14"/>
      <c r="D324" s="14"/>
      <c r="E324" s="14"/>
      <c r="F324" s="14"/>
    </row>
    <row r="325" ht="13.8" spans="1:6">
      <c r="A325" s="14"/>
      <c r="B325" s="14"/>
      <c r="C325" s="14"/>
      <c r="D325" s="14"/>
      <c r="E325" s="14"/>
      <c r="F325" s="14"/>
    </row>
    <row r="326" ht="13.8" spans="1:6">
      <c r="A326" s="14"/>
      <c r="B326" s="14"/>
      <c r="C326" s="14"/>
      <c r="D326" s="14"/>
      <c r="E326" s="14"/>
      <c r="F326" s="14"/>
    </row>
    <row r="327" ht="13.8" spans="1:6">
      <c r="A327" s="14"/>
      <c r="B327" s="14"/>
      <c r="C327" s="14"/>
      <c r="D327" s="14"/>
      <c r="E327" s="14"/>
      <c r="F327" s="14"/>
    </row>
    <row r="328" ht="13.8" spans="1:6">
      <c r="A328" s="14"/>
      <c r="B328" s="14"/>
      <c r="C328" s="14"/>
      <c r="D328" s="14"/>
      <c r="E328" s="14"/>
      <c r="F328" s="14"/>
    </row>
    <row r="329" ht="13.8" spans="1:6">
      <c r="A329" s="14"/>
      <c r="B329" s="14"/>
      <c r="C329" s="14"/>
      <c r="D329" s="14"/>
      <c r="E329" s="14"/>
      <c r="F329" s="14"/>
    </row>
    <row r="330" ht="13.8" spans="1:6">
      <c r="A330" s="14"/>
      <c r="B330" s="14"/>
      <c r="C330" s="14"/>
      <c r="D330" s="14"/>
      <c r="E330" s="14"/>
      <c r="F330" s="14"/>
    </row>
    <row r="331" ht="13.8" spans="1:6">
      <c r="A331" s="14"/>
      <c r="B331" s="14"/>
      <c r="C331" s="14"/>
      <c r="D331" s="14"/>
      <c r="E331" s="14"/>
      <c r="F331" s="14"/>
    </row>
    <row r="332" ht="13.8" spans="1:6">
      <c r="A332" s="14"/>
      <c r="B332" s="14"/>
      <c r="C332" s="14"/>
      <c r="D332" s="14"/>
      <c r="E332" s="14"/>
      <c r="F332" s="14"/>
    </row>
    <row r="333" ht="13.8" spans="1:6">
      <c r="A333" s="14"/>
      <c r="B333" s="14"/>
      <c r="C333" s="14"/>
      <c r="D333" s="14"/>
      <c r="E333" s="14"/>
      <c r="F333" s="14"/>
    </row>
    <row r="334" ht="13.8" spans="1:6">
      <c r="A334" s="14"/>
      <c r="B334" s="14"/>
      <c r="C334" s="14"/>
      <c r="D334" s="14"/>
      <c r="E334" s="14"/>
      <c r="F334" s="14"/>
    </row>
    <row r="335" ht="13.8" spans="1:6">
      <c r="A335" s="14"/>
      <c r="B335" s="14"/>
      <c r="C335" s="14"/>
      <c r="D335" s="14"/>
      <c r="E335" s="14"/>
      <c r="F335" s="14"/>
    </row>
    <row r="336" ht="13.8" spans="1:6">
      <c r="A336" s="14"/>
      <c r="B336" s="14"/>
      <c r="C336" s="14"/>
      <c r="D336" s="14"/>
      <c r="E336" s="14"/>
      <c r="F336" s="14"/>
    </row>
    <row r="337" ht="13.8" spans="1:6">
      <c r="A337" s="14"/>
      <c r="B337" s="14"/>
      <c r="C337" s="14"/>
      <c r="D337" s="14"/>
      <c r="E337" s="14"/>
      <c r="F337" s="14"/>
    </row>
    <row r="338" ht="13.8" spans="1:6">
      <c r="A338" s="14"/>
      <c r="B338" s="14"/>
      <c r="C338" s="14"/>
      <c r="D338" s="14"/>
      <c r="E338" s="14"/>
      <c r="F338" s="14"/>
    </row>
    <row r="339" ht="13.8" spans="1:6">
      <c r="A339" s="14"/>
      <c r="B339" s="14"/>
      <c r="C339" s="14"/>
      <c r="D339" s="14"/>
      <c r="E339" s="14"/>
      <c r="F339" s="14"/>
    </row>
    <row r="340" ht="13.8" spans="1:6">
      <c r="A340" s="14"/>
      <c r="B340" s="14"/>
      <c r="C340" s="14"/>
      <c r="D340" s="14"/>
      <c r="E340" s="14"/>
      <c r="F340" s="14"/>
    </row>
    <row r="341" ht="13.8" spans="1:6">
      <c r="A341" s="14"/>
      <c r="B341" s="14"/>
      <c r="C341" s="14"/>
      <c r="D341" s="14"/>
      <c r="E341" s="14"/>
      <c r="F341" s="14"/>
    </row>
    <row r="342" ht="13.8" spans="1:6">
      <c r="A342" s="14"/>
      <c r="B342" s="14"/>
      <c r="C342" s="14"/>
      <c r="D342" s="14"/>
      <c r="E342" s="14"/>
      <c r="F342" s="14"/>
    </row>
    <row r="343" ht="13.8" spans="1:6">
      <c r="A343" s="14"/>
      <c r="B343" s="14"/>
      <c r="C343" s="14"/>
      <c r="D343" s="14"/>
      <c r="E343" s="14"/>
      <c r="F343" s="14"/>
    </row>
    <row r="344" ht="13.8" spans="1:6">
      <c r="A344" s="14"/>
      <c r="B344" s="14"/>
      <c r="C344" s="14"/>
      <c r="D344" s="14"/>
      <c r="E344" s="14"/>
      <c r="F344" s="14"/>
    </row>
    <row r="345" ht="13.8" spans="1:6">
      <c r="A345" s="14"/>
      <c r="B345" s="14"/>
      <c r="C345" s="14"/>
      <c r="D345" s="14"/>
      <c r="E345" s="14"/>
      <c r="F345" s="14"/>
    </row>
    <row r="346" ht="13.8" spans="1:6">
      <c r="A346" s="14"/>
      <c r="B346" s="14"/>
      <c r="C346" s="14"/>
      <c r="D346" s="14"/>
      <c r="E346" s="14"/>
      <c r="F346" s="14"/>
    </row>
    <row r="347" ht="13.8" spans="1:6">
      <c r="A347" s="14"/>
      <c r="B347" s="14"/>
      <c r="C347" s="14"/>
      <c r="D347" s="14"/>
      <c r="E347" s="14"/>
      <c r="F347" s="14"/>
    </row>
    <row r="348" ht="13.8" spans="1:6">
      <c r="A348" s="14"/>
      <c r="B348" s="14"/>
      <c r="C348" s="14"/>
      <c r="D348" s="14"/>
      <c r="E348" s="14"/>
      <c r="F348" s="14"/>
    </row>
    <row r="349" ht="13.8" spans="1:6">
      <c r="A349" s="14"/>
      <c r="B349" s="14"/>
      <c r="C349" s="14"/>
      <c r="D349" s="14"/>
      <c r="E349" s="14"/>
      <c r="F349" s="14"/>
    </row>
    <row r="350" ht="13.8" spans="1:6">
      <c r="A350" s="14"/>
      <c r="B350" s="14"/>
      <c r="C350" s="14"/>
      <c r="D350" s="14"/>
      <c r="E350" s="14"/>
      <c r="F350" s="14"/>
    </row>
    <row r="351" ht="13.8" spans="1:6">
      <c r="A351" s="14"/>
      <c r="B351" s="14"/>
      <c r="C351" s="14"/>
      <c r="D351" s="14"/>
      <c r="E351" s="14"/>
      <c r="F351" s="14"/>
    </row>
    <row r="352" ht="13.8" spans="1:6">
      <c r="A352" s="14"/>
      <c r="B352" s="14"/>
      <c r="C352" s="14"/>
      <c r="D352" s="14"/>
      <c r="E352" s="14"/>
      <c r="F352" s="14"/>
    </row>
    <row r="353" ht="13.8" spans="1:6">
      <c r="A353" s="14"/>
      <c r="B353" s="14"/>
      <c r="C353" s="14"/>
      <c r="D353" s="14"/>
      <c r="E353" s="14"/>
      <c r="F353" s="14"/>
    </row>
    <row r="354" ht="13.8" spans="1:6">
      <c r="A354" s="14"/>
      <c r="B354" s="14"/>
      <c r="C354" s="14"/>
      <c r="D354" s="14"/>
      <c r="E354" s="14"/>
      <c r="F354" s="14"/>
    </row>
    <row r="355" ht="13.8" spans="1:6">
      <c r="A355" s="14"/>
      <c r="B355" s="14"/>
      <c r="C355" s="14"/>
      <c r="D355" s="14"/>
      <c r="E355" s="14"/>
      <c r="F355" s="14"/>
    </row>
    <row r="356" ht="13.8" spans="1:6">
      <c r="A356" s="14"/>
      <c r="B356" s="14"/>
      <c r="C356" s="14"/>
      <c r="D356" s="14"/>
      <c r="E356" s="14"/>
      <c r="F356" s="14"/>
    </row>
    <row r="357" ht="13.8" spans="1:6">
      <c r="A357" s="14"/>
      <c r="B357" s="14"/>
      <c r="C357" s="14"/>
      <c r="D357" s="14"/>
      <c r="E357" s="14"/>
      <c r="F357" s="14"/>
    </row>
    <row r="358" ht="13.8" spans="1:6">
      <c r="A358" s="14"/>
      <c r="B358" s="14"/>
      <c r="C358" s="14"/>
      <c r="D358" s="14"/>
      <c r="E358" s="14"/>
      <c r="F358" s="14"/>
    </row>
    <row r="359" ht="13.8" spans="1:6">
      <c r="A359" s="14"/>
      <c r="B359" s="14"/>
      <c r="C359" s="14"/>
      <c r="D359" s="14"/>
      <c r="E359" s="14"/>
      <c r="F359" s="14"/>
    </row>
    <row r="360" ht="13.8" spans="1:6">
      <c r="A360" s="14"/>
      <c r="B360" s="14"/>
      <c r="C360" s="14"/>
      <c r="D360" s="14"/>
      <c r="E360" s="14"/>
      <c r="F360" s="14"/>
    </row>
    <row r="361" ht="13.8" spans="1:6">
      <c r="A361" s="14"/>
      <c r="B361" s="14"/>
      <c r="C361" s="14"/>
      <c r="D361" s="14"/>
      <c r="E361" s="14"/>
      <c r="F361" s="14"/>
    </row>
    <row r="362" ht="13.8" spans="1:6">
      <c r="A362" s="14"/>
      <c r="B362" s="14"/>
      <c r="C362" s="14"/>
      <c r="D362" s="14"/>
      <c r="E362" s="14"/>
      <c r="F362" s="14"/>
    </row>
    <row r="363" ht="13.8" spans="1:6">
      <c r="A363" s="14"/>
      <c r="B363" s="14"/>
      <c r="C363" s="14"/>
      <c r="D363" s="14"/>
      <c r="E363" s="14"/>
      <c r="F363" s="14"/>
    </row>
    <row r="364" ht="13.8" spans="1:6">
      <c r="A364" s="14"/>
      <c r="B364" s="14"/>
      <c r="C364" s="14"/>
      <c r="D364" s="14"/>
      <c r="E364" s="14"/>
      <c r="F364" s="14"/>
    </row>
    <row r="365" ht="13.8" spans="1:6">
      <c r="A365" s="14"/>
      <c r="B365" s="14"/>
      <c r="C365" s="14"/>
      <c r="D365" s="14"/>
      <c r="E365" s="14"/>
      <c r="F365" s="14"/>
    </row>
    <row r="366" ht="13.8" spans="1:6">
      <c r="A366" s="14"/>
      <c r="B366" s="14"/>
      <c r="C366" s="14"/>
      <c r="D366" s="14"/>
      <c r="E366" s="14"/>
      <c r="F366" s="14"/>
    </row>
    <row r="367" ht="13.8" spans="1:6">
      <c r="A367" s="14"/>
      <c r="B367" s="14"/>
      <c r="C367" s="14"/>
      <c r="D367" s="14"/>
      <c r="E367" s="14"/>
      <c r="F367" s="14"/>
    </row>
    <row r="368" ht="13.8" spans="1:6">
      <c r="A368" s="14"/>
      <c r="B368" s="14"/>
      <c r="C368" s="14"/>
      <c r="D368" s="14"/>
      <c r="E368" s="14"/>
      <c r="F368" s="14"/>
    </row>
    <row r="369" ht="13.8" spans="1:6">
      <c r="A369" s="14"/>
      <c r="B369" s="14"/>
      <c r="C369" s="14"/>
      <c r="D369" s="14"/>
      <c r="E369" s="14"/>
      <c r="F369" s="14"/>
    </row>
    <row r="370" ht="13.8" spans="1:6">
      <c r="A370" s="14"/>
      <c r="B370" s="14"/>
      <c r="C370" s="14"/>
      <c r="D370" s="14"/>
      <c r="E370" s="14"/>
      <c r="F370" s="14"/>
    </row>
    <row r="371" ht="13.8" spans="2:3">
      <c r="B371" s="14"/>
      <c r="C371" s="14"/>
    </row>
    <row r="372" ht="13.8" spans="2:3">
      <c r="B372" s="14"/>
      <c r="C372" s="14"/>
    </row>
    <row r="373" ht="13.8" spans="2:3">
      <c r="B373" s="14"/>
      <c r="C373" s="14"/>
    </row>
  </sheetData>
  <protectedRanges>
    <protectedRange sqref="E39:E56 E22:E33" name="Intervalo1_1"/>
    <protectedRange sqref="E34:E38 E57:E146" name="Intervalo1_2_1"/>
  </protectedRanges>
  <mergeCells count="134">
    <mergeCell ref="A5:C5"/>
    <mergeCell ref="A6:C6"/>
    <mergeCell ref="A11:B11"/>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C79"/>
    <mergeCell ref="B80:C80"/>
    <mergeCell ref="B81:C81"/>
    <mergeCell ref="B82:C82"/>
    <mergeCell ref="B83:C83"/>
    <mergeCell ref="B84:C84"/>
    <mergeCell ref="B85:C85"/>
    <mergeCell ref="B86:C86"/>
    <mergeCell ref="B87:C87"/>
    <mergeCell ref="B88:C88"/>
    <mergeCell ref="B89:C89"/>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09:C109"/>
    <mergeCell ref="B110:C110"/>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26:C126"/>
    <mergeCell ref="B127:C127"/>
    <mergeCell ref="B128:C128"/>
    <mergeCell ref="B129:C129"/>
    <mergeCell ref="B130:C130"/>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3:C143"/>
    <mergeCell ref="B144:C144"/>
    <mergeCell ref="B145:C145"/>
    <mergeCell ref="B146:C146"/>
    <mergeCell ref="B147:C147"/>
  </mergeCells>
  <printOptions horizontalCentered="1"/>
  <pageMargins left="0.25" right="0.25" top="0.75" bottom="0.75" header="0.3" footer="0.3"/>
  <pageSetup paperSize="9" scale="68" fitToHeight="0" orientation="portrait"/>
  <headerFooter alignWithMargins="0">
    <oddFooter>&amp;L&amp;"Century Gothic,Normal"&amp;8Mod_APR_05_00&amp;C&amp;"Century Gothic,Normal"&amp;8&amp;D&amp;R&amp;"Century Gothic,Normal"&amp;8&amp;P  de &amp;N</oddFooter>
  </headerFooter>
  <rowBreaks count="3" manualBreakCount="3">
    <brk id="44" max="5" man="1"/>
    <brk id="79" max="5" man="1"/>
    <brk id="101" max="5"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Folha9"/>
  <dimension ref="A1:F52"/>
  <sheetViews>
    <sheetView showGridLines="0" showZeros="0" zoomScale="85" zoomScaleNormal="85" workbookViewId="0">
      <selection activeCell="A2" sqref="A2:E2"/>
    </sheetView>
  </sheetViews>
  <sheetFormatPr defaultColWidth="9.11111111111111" defaultRowHeight="13.2" outlineLevelCol="5"/>
  <cols>
    <col min="1" max="1" width="1.33333333333333" style="420" customWidth="1"/>
    <col min="2" max="2" width="40.7777777777778" style="420" customWidth="1"/>
    <col min="3" max="3" width="18.9351851851852" style="420" customWidth="1"/>
    <col min="4" max="4" width="14.3333333333333" style="420" customWidth="1"/>
    <col min="5" max="5" width="9.33333333333333" style="420" customWidth="1"/>
    <col min="6" max="6" width="9.11111111111111" style="420"/>
    <col min="7" max="7" width="11.6666666666667" style="420" customWidth="1"/>
    <col min="8" max="16384" width="9.11111111111111" style="420"/>
  </cols>
  <sheetData>
    <row r="1" ht="5" customHeight="1" spans="1:5">
      <c r="A1" s="421"/>
      <c r="B1" s="421"/>
      <c r="C1" s="421"/>
      <c r="D1" s="421"/>
      <c r="E1" s="421"/>
    </row>
    <row r="2" ht="409" customHeight="1" spans="1:5">
      <c r="A2" s="422" t="s">
        <v>0</v>
      </c>
      <c r="B2" s="423"/>
      <c r="C2" s="423"/>
      <c r="D2" s="423"/>
      <c r="E2" s="423"/>
    </row>
    <row r="3" ht="70" customHeight="1" spans="1:6">
      <c r="A3" s="424"/>
      <c r="B3" s="424"/>
      <c r="C3" s="424"/>
      <c r="D3" s="424"/>
      <c r="E3" s="424"/>
      <c r="F3" s="425"/>
    </row>
    <row r="4" s="419" customFormat="1" ht="15" customHeight="1" spans="1:5">
      <c r="A4" s="426"/>
      <c r="B4" s="426"/>
      <c r="C4" s="426"/>
      <c r="D4" s="426"/>
      <c r="E4" s="426"/>
    </row>
    <row r="5" ht="18" customHeight="1" spans="1:5">
      <c r="A5" s="424"/>
      <c r="B5" s="424"/>
      <c r="C5" s="424"/>
      <c r="D5" s="424"/>
      <c r="E5" s="424"/>
    </row>
    <row r="6" ht="18" customHeight="1" spans="1:5">
      <c r="A6" s="427"/>
      <c r="B6" s="427"/>
      <c r="C6" s="427"/>
      <c r="D6" s="427"/>
      <c r="E6" s="427"/>
    </row>
    <row r="7" ht="15.6" spans="1:5">
      <c r="A7" s="428"/>
      <c r="B7" s="428"/>
      <c r="C7" s="428"/>
      <c r="D7" s="428"/>
      <c r="E7" s="428"/>
    </row>
    <row r="8" ht="12.9" customHeight="1" spans="2:3">
      <c r="B8" s="429"/>
      <c r="C8" s="429"/>
    </row>
    <row r="9" ht="13.8" spans="2:3">
      <c r="B9" s="430"/>
      <c r="C9" s="431"/>
    </row>
    <row r="10" ht="13.8" spans="2:3">
      <c r="B10" s="430"/>
      <c r="C10" s="431"/>
    </row>
    <row r="11" ht="13.8" spans="2:3">
      <c r="B11" s="430"/>
      <c r="C11" s="431"/>
    </row>
    <row r="12" ht="13.8" spans="2:3">
      <c r="B12" s="432"/>
      <c r="C12" s="431"/>
    </row>
    <row r="13" ht="13.8" spans="2:3">
      <c r="B13" s="430"/>
      <c r="C13" s="431"/>
    </row>
    <row r="14" ht="13.8" spans="2:3">
      <c r="B14" s="430"/>
      <c r="C14" s="431"/>
    </row>
    <row r="15" ht="13.8" spans="2:3">
      <c r="B15" s="433"/>
      <c r="C15" s="431"/>
    </row>
    <row r="16" ht="13.8" spans="2:3">
      <c r="B16" s="430"/>
      <c r="C16" s="431"/>
    </row>
    <row r="17" ht="12.9" customHeight="1" spans="2:3">
      <c r="B17" s="433"/>
      <c r="C17" s="431"/>
    </row>
    <row r="18" ht="13.8" spans="2:3">
      <c r="B18" s="434"/>
      <c r="C18" s="431"/>
    </row>
    <row r="19" ht="13.8" spans="2:3">
      <c r="B19" s="435"/>
      <c r="C19" s="431"/>
    </row>
    <row r="20" ht="13.8" spans="2:3">
      <c r="B20" s="435"/>
      <c r="C20" s="431"/>
    </row>
    <row r="21" ht="13.8" spans="2:3">
      <c r="B21" s="435"/>
      <c r="C21" s="431"/>
    </row>
    <row r="22" ht="13.8" spans="2:3">
      <c r="B22" s="435"/>
      <c r="C22" s="431"/>
    </row>
    <row r="23" ht="13.8" spans="2:3">
      <c r="B23" s="435"/>
      <c r="C23" s="431"/>
    </row>
    <row r="24" ht="13.8" spans="2:3">
      <c r="B24" s="435"/>
      <c r="C24" s="431"/>
    </row>
    <row r="25" ht="13.8" spans="2:3">
      <c r="B25" s="435"/>
      <c r="C25" s="431"/>
    </row>
    <row r="26" ht="13.8" spans="2:3">
      <c r="B26" s="435"/>
      <c r="C26" s="431"/>
    </row>
    <row r="27" ht="18" customHeight="1" spans="2:3">
      <c r="B27" s="435"/>
      <c r="C27" s="431"/>
    </row>
    <row r="28" ht="13.8" spans="2:3">
      <c r="B28" s="435"/>
      <c r="C28" s="431"/>
    </row>
    <row r="29" ht="19.5" customHeight="1" spans="2:3">
      <c r="B29" s="435"/>
      <c r="C29" s="431"/>
    </row>
    <row r="30" ht="13.8" spans="2:3">
      <c r="B30" s="435"/>
      <c r="C30" s="431"/>
    </row>
    <row r="31" ht="15" customHeight="1" spans="2:3">
      <c r="B31" s="435"/>
      <c r="C31" s="431"/>
    </row>
    <row r="32" ht="13.8" spans="2:3">
      <c r="B32" s="435"/>
      <c r="C32" s="431"/>
    </row>
    <row r="33" ht="18.75" customHeight="1" spans="2:3">
      <c r="B33" s="435"/>
      <c r="C33" s="431"/>
    </row>
    <row r="34" ht="18.75" customHeight="1" spans="2:3">
      <c r="B34" s="435"/>
      <c r="C34" s="431"/>
    </row>
    <row r="35" ht="22.5" customHeight="1" spans="2:3">
      <c r="B35" s="435"/>
      <c r="C35" s="431"/>
    </row>
    <row r="36" ht="13.8" spans="2:3">
      <c r="B36" s="436"/>
      <c r="C36" s="431"/>
    </row>
    <row r="37" ht="19.5" customHeight="1" spans="2:3">
      <c r="B37" s="435"/>
      <c r="C37" s="431"/>
    </row>
    <row r="38" ht="15.75" customHeight="1" spans="2:3">
      <c r="B38" s="435"/>
      <c r="C38" s="431"/>
    </row>
    <row r="39" ht="15.75" customHeight="1" spans="2:3">
      <c r="B39" s="435"/>
      <c r="C39" s="431"/>
    </row>
    <row r="40" ht="15.75" customHeight="1" spans="2:3">
      <c r="B40" s="435"/>
      <c r="C40" s="431"/>
    </row>
    <row r="41" ht="21" customHeight="1" spans="2:3">
      <c r="B41" s="435"/>
      <c r="C41" s="431"/>
    </row>
    <row r="42" ht="21" customHeight="1" spans="2:3">
      <c r="B42" s="435"/>
      <c r="C42" s="431"/>
    </row>
    <row r="43" ht="21" customHeight="1" spans="2:3">
      <c r="B43" s="435"/>
      <c r="C43" s="431"/>
    </row>
    <row r="44" ht="12" customHeight="1" spans="2:4">
      <c r="B44" s="437"/>
      <c r="C44" s="438"/>
      <c r="D44" s="439"/>
    </row>
    <row r="45" ht="12" customHeight="1" spans="3:4">
      <c r="C45" s="431"/>
      <c r="D45" s="439"/>
    </row>
    <row r="46" ht="12" customHeight="1"/>
    <row r="47" ht="12" customHeight="1"/>
    <row r="48" ht="12" customHeight="1"/>
    <row r="49" ht="12" customHeight="1"/>
    <row r="50" ht="12" customHeight="1"/>
    <row r="51" ht="2.25" customHeight="1"/>
    <row r="52" ht="12" customHeight="1"/>
  </sheetData>
  <mergeCells count="5">
    <mergeCell ref="A1:E1"/>
    <mergeCell ref="A2:E2"/>
    <mergeCell ref="A4:E4"/>
    <mergeCell ref="A6:E6"/>
    <mergeCell ref="A7:E7"/>
  </mergeCells>
  <pageMargins left="0.590551181102362" right="0.275590551181102" top="0.433070866141732" bottom="0.866141732283464" header="0" footer="0.551181102362205"/>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showGridLines="0" showZeros="0" workbookViewId="0">
      <pane ySplit="6" topLeftCell="A12" activePane="bottomLeft" state="frozen"/>
      <selection/>
      <selection pane="bottomLeft" activeCell="C18" sqref="C18"/>
    </sheetView>
  </sheetViews>
  <sheetFormatPr defaultColWidth="9.11111111111111" defaultRowHeight="10.2"/>
  <cols>
    <col min="1" max="1" width="6.88888888888889" style="129" customWidth="1"/>
    <col min="2" max="2" width="53.8888888888889" style="130" customWidth="1"/>
    <col min="3" max="3" width="5.66666666666667" style="129" customWidth="1"/>
    <col min="4" max="6" width="9.33333333333333" style="131" customWidth="1"/>
    <col min="7" max="7" width="10.4444444444444" style="132" customWidth="1"/>
    <col min="8" max="8" width="9.33333333333333" style="131" customWidth="1"/>
    <col min="9" max="9" width="9.33333333333333" style="133" customWidth="1"/>
    <col min="10" max="16384" width="9.11111111111111" style="134"/>
  </cols>
  <sheetData>
    <row r="1" s="128" customFormat="1" ht="18.75" customHeight="1" spans="1:9">
      <c r="A1" s="410" t="e">
        <f>'Resumo Med'!#REF!</f>
        <v>#REF!</v>
      </c>
      <c r="B1" s="411"/>
      <c r="C1" s="412"/>
      <c r="D1" s="412"/>
      <c r="E1" s="412"/>
      <c r="F1" s="136"/>
      <c r="G1" s="137"/>
      <c r="H1" s="138"/>
      <c r="I1" s="183"/>
    </row>
    <row r="2" s="128" customFormat="1" ht="18.75" customHeight="1" spans="1:9">
      <c r="A2" s="413" t="e">
        <f>'Resumo Med'!#REF!</f>
        <v>#REF!</v>
      </c>
      <c r="B2" s="150"/>
      <c r="C2" s="151"/>
      <c r="D2" s="151"/>
      <c r="E2" s="152"/>
      <c r="F2" s="143"/>
      <c r="G2" s="144"/>
      <c r="H2" s="138"/>
      <c r="I2" s="184"/>
    </row>
    <row r="3" s="128" customFormat="1" ht="18.75" customHeight="1" spans="1:9">
      <c r="A3" s="145" t="str">
        <f>'Resumo Med'!A2:E2</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0"/>
      <c r="C3" s="141"/>
      <c r="D3" s="141"/>
      <c r="E3" s="152"/>
      <c r="F3" s="146"/>
      <c r="G3" s="144"/>
      <c r="H3" s="147"/>
      <c r="I3" s="183"/>
    </row>
    <row r="4" s="128" customFormat="1" ht="18.75" customHeight="1" spans="1:9">
      <c r="A4" s="148">
        <f>'Resumo Med'!A4:E4</f>
        <v>0</v>
      </c>
      <c r="B4" s="140"/>
      <c r="C4" s="141"/>
      <c r="D4" s="141"/>
      <c r="E4" s="152"/>
      <c r="F4" s="146"/>
      <c r="G4" s="144"/>
      <c r="H4" s="147"/>
      <c r="I4" s="183"/>
    </row>
    <row r="5" s="128" customFormat="1" ht="18.75" customHeight="1" spans="1:9">
      <c r="A5" s="149"/>
      <c r="B5" s="150"/>
      <c r="C5" s="151"/>
      <c r="D5" s="151"/>
      <c r="E5" s="152"/>
      <c r="F5" s="146"/>
      <c r="G5" s="144"/>
      <c r="H5" s="147"/>
      <c r="I5" s="228" t="s">
        <v>1</v>
      </c>
    </row>
    <row r="6" s="128" customFormat="1" ht="35.25" customHeight="1" spans="1:9">
      <c r="A6" s="153" t="s">
        <v>2</v>
      </c>
      <c r="B6" s="154" t="s">
        <v>3</v>
      </c>
      <c r="C6" s="155" t="s">
        <v>4</v>
      </c>
      <c r="D6" s="156" t="s">
        <v>5</v>
      </c>
      <c r="E6" s="157" t="s">
        <v>6</v>
      </c>
      <c r="F6" s="156" t="s">
        <v>7</v>
      </c>
      <c r="G6" s="158" t="s">
        <v>8</v>
      </c>
      <c r="H6" s="159" t="s">
        <v>9</v>
      </c>
      <c r="I6" s="185" t="s">
        <v>10</v>
      </c>
    </row>
    <row r="7" ht="13.2" spans="1:9">
      <c r="A7" s="160"/>
      <c r="B7" s="414"/>
      <c r="C7" s="415"/>
      <c r="D7" s="252"/>
      <c r="E7" s="252"/>
      <c r="F7" s="252"/>
      <c r="G7" s="252" t="str">
        <f t="shared" ref="G7:G13" si="0">IF(C7=0,"",IF(AND(D7&lt;&gt;0,E7&lt;&gt;0,F7&lt;&gt;0),C7*D7*E7*F7,IF(AND(D7&lt;&gt;0,E7&lt;&gt;0,F7=0),C7*D7*E7,IF(AND(D7&lt;&gt;0,E7=0,F7&lt;&gt;0),C7*D7*F7,IF(AND(D7&lt;&gt;0,E7=0,F7=0,F7),C7*D7,"CORRIGIR")))))</f>
        <v/>
      </c>
      <c r="H7" s="252"/>
      <c r="I7" s="418"/>
    </row>
    <row r="8" ht="13.2" spans="1:9">
      <c r="A8" s="164">
        <v>1</v>
      </c>
      <c r="B8" s="165">
        <f>'Resumo Med'!B9</f>
        <v>0</v>
      </c>
      <c r="C8" s="415"/>
      <c r="D8" s="252"/>
      <c r="E8" s="252"/>
      <c r="F8" s="252"/>
      <c r="G8" s="252" t="str">
        <f t="shared" si="0"/>
        <v/>
      </c>
      <c r="H8" s="252"/>
      <c r="I8" s="418"/>
    </row>
    <row r="9" ht="13.2" spans="1:9">
      <c r="A9" s="166"/>
      <c r="B9" s="234"/>
      <c r="C9" s="415"/>
      <c r="D9" s="252"/>
      <c r="E9" s="252"/>
      <c r="F9" s="252"/>
      <c r="G9" s="252" t="str">
        <f t="shared" si="0"/>
        <v/>
      </c>
      <c r="H9" s="252"/>
      <c r="I9" s="418"/>
    </row>
    <row r="10" ht="13.2" spans="1:9">
      <c r="A10" s="235" t="s">
        <v>11</v>
      </c>
      <c r="B10" s="178" t="s">
        <v>12</v>
      </c>
      <c r="C10" s="415"/>
      <c r="D10" s="252"/>
      <c r="E10" s="252"/>
      <c r="F10" s="252"/>
      <c r="G10" s="252" t="str">
        <f t="shared" si="0"/>
        <v/>
      </c>
      <c r="H10" s="252"/>
      <c r="I10" s="418"/>
    </row>
    <row r="11" ht="13.2" spans="1:9">
      <c r="A11" s="171"/>
      <c r="B11" s="178"/>
      <c r="C11" s="415"/>
      <c r="D11" s="252"/>
      <c r="E11" s="252"/>
      <c r="F11" s="252"/>
      <c r="G11" s="252" t="str">
        <f t="shared" si="0"/>
        <v/>
      </c>
      <c r="H11" s="252"/>
      <c r="I11" s="418"/>
    </row>
    <row r="12" ht="258.75" customHeight="1" spans="1:9">
      <c r="A12" s="208" t="s">
        <v>13</v>
      </c>
      <c r="B12" s="416" t="s">
        <v>14</v>
      </c>
      <c r="C12" s="162">
        <v>1</v>
      </c>
      <c r="D12" s="163">
        <v>1</v>
      </c>
      <c r="E12" s="163"/>
      <c r="F12" s="163"/>
      <c r="G12" s="195">
        <f t="shared" si="0"/>
        <v>1</v>
      </c>
      <c r="H12" s="195"/>
      <c r="I12" s="198" t="s">
        <v>15</v>
      </c>
    </row>
    <row r="13" ht="13.2" spans="1:9">
      <c r="A13" s="171"/>
      <c r="B13" s="417"/>
      <c r="C13" s="162"/>
      <c r="D13" s="163"/>
      <c r="E13" s="163"/>
      <c r="F13" s="163"/>
      <c r="G13" s="163" t="str">
        <f t="shared" si="0"/>
        <v/>
      </c>
      <c r="H13" s="163"/>
      <c r="I13" s="186">
        <f>SUM(G12)</f>
        <v>1</v>
      </c>
    </row>
    <row r="14" ht="13.2" spans="1:9">
      <c r="A14" s="235" t="s">
        <v>16</v>
      </c>
      <c r="B14" s="178" t="s">
        <v>17</v>
      </c>
      <c r="C14" s="162"/>
      <c r="D14" s="163"/>
      <c r="E14" s="163"/>
      <c r="F14" s="163"/>
      <c r="G14" s="163"/>
      <c r="H14" s="163"/>
      <c r="I14" s="186"/>
    </row>
    <row r="15" ht="38.4" spans="1:9">
      <c r="A15" s="171" t="s">
        <v>18</v>
      </c>
      <c r="B15" s="209" t="s">
        <v>19</v>
      </c>
      <c r="C15" s="175">
        <v>1</v>
      </c>
      <c r="D15" s="163"/>
      <c r="E15" s="163"/>
      <c r="F15" s="163"/>
      <c r="G15" s="163"/>
      <c r="H15" s="163"/>
      <c r="I15" s="186"/>
    </row>
    <row r="16" ht="13.2" spans="1:9">
      <c r="A16" s="171"/>
      <c r="B16" s="212"/>
      <c r="C16" s="175"/>
      <c r="D16" s="163"/>
      <c r="E16" s="163"/>
      <c r="F16" s="163"/>
      <c r="G16" s="163">
        <v>1</v>
      </c>
      <c r="H16" s="163"/>
      <c r="I16" s="186"/>
    </row>
    <row r="17" ht="13.2" spans="1:9">
      <c r="A17" s="171"/>
      <c r="B17" s="212"/>
      <c r="C17" s="175"/>
      <c r="D17" s="163"/>
      <c r="E17" s="163"/>
      <c r="F17" s="163"/>
      <c r="G17" s="195"/>
      <c r="H17" s="195"/>
      <c r="I17" s="198" t="s">
        <v>15</v>
      </c>
    </row>
    <row r="18" ht="13.2" spans="1:9">
      <c r="A18" s="171"/>
      <c r="B18" s="212"/>
      <c r="C18" s="175"/>
      <c r="D18" s="163"/>
      <c r="E18" s="163"/>
      <c r="F18" s="163"/>
      <c r="G18" s="163"/>
      <c r="H18" s="163"/>
      <c r="I18" s="231">
        <v>1</v>
      </c>
    </row>
    <row r="19" spans="1:9">
      <c r="A19" s="220"/>
      <c r="B19" s="221"/>
      <c r="C19" s="220"/>
      <c r="D19" s="222"/>
      <c r="E19" s="222"/>
      <c r="F19" s="222"/>
      <c r="G19" s="223"/>
      <c r="H19" s="222"/>
      <c r="I19" s="232"/>
    </row>
    <row r="20" spans="1:9">
      <c r="A20" s="220"/>
      <c r="B20" s="221"/>
      <c r="C20" s="220"/>
      <c r="D20" s="222"/>
      <c r="E20" s="222"/>
      <c r="F20" s="222"/>
      <c r="G20" s="223"/>
      <c r="H20" s="222"/>
      <c r="I20" s="232"/>
    </row>
    <row r="21" spans="1:9">
      <c r="A21" s="220"/>
      <c r="B21" s="221"/>
      <c r="C21" s="220"/>
      <c r="D21" s="222"/>
      <c r="E21" s="222"/>
      <c r="F21" s="222"/>
      <c r="G21" s="223"/>
      <c r="H21" s="222"/>
      <c r="I21" s="232"/>
    </row>
    <row r="22" spans="1:9">
      <c r="A22" s="220"/>
      <c r="B22" s="221"/>
      <c r="C22" s="220"/>
      <c r="D22" s="222"/>
      <c r="E22" s="222"/>
      <c r="F22" s="222"/>
      <c r="G22" s="223"/>
      <c r="H22" s="222"/>
      <c r="I22" s="232"/>
    </row>
    <row r="23" spans="1:9">
      <c r="A23" s="220"/>
      <c r="B23" s="221"/>
      <c r="C23" s="220"/>
      <c r="D23" s="222"/>
      <c r="E23" s="222"/>
      <c r="F23" s="222"/>
      <c r="G23" s="223"/>
      <c r="H23" s="222"/>
      <c r="I23" s="232"/>
    </row>
    <row r="24" spans="1:9">
      <c r="A24" s="220"/>
      <c r="B24" s="221"/>
      <c r="C24" s="220"/>
      <c r="D24" s="222"/>
      <c r="E24" s="222"/>
      <c r="F24" s="222"/>
      <c r="G24" s="223"/>
      <c r="H24" s="222"/>
      <c r="I24" s="232"/>
    </row>
    <row r="25" spans="1:9">
      <c r="A25" s="220"/>
      <c r="B25" s="221"/>
      <c r="C25" s="220"/>
      <c r="D25" s="222"/>
      <c r="E25" s="222"/>
      <c r="F25" s="222"/>
      <c r="G25" s="223"/>
      <c r="H25" s="222"/>
      <c r="I25" s="232"/>
    </row>
    <row r="26" spans="1:9">
      <c r="A26" s="220"/>
      <c r="B26" s="221"/>
      <c r="C26" s="220"/>
      <c r="D26" s="222"/>
      <c r="E26" s="222"/>
      <c r="F26" s="222"/>
      <c r="G26" s="223"/>
      <c r="H26" s="222"/>
      <c r="I26" s="232"/>
    </row>
    <row r="27" spans="1:9">
      <c r="A27" s="220"/>
      <c r="B27" s="221"/>
      <c r="C27" s="220"/>
      <c r="D27" s="222"/>
      <c r="E27" s="222"/>
      <c r="F27" s="222"/>
      <c r="G27" s="223"/>
      <c r="H27" s="222"/>
      <c r="I27" s="232"/>
    </row>
    <row r="28" spans="1:9">
      <c r="A28" s="220"/>
      <c r="B28" s="221"/>
      <c r="C28" s="220"/>
      <c r="D28" s="222"/>
      <c r="E28" s="222"/>
      <c r="F28" s="222"/>
      <c r="G28" s="223"/>
      <c r="H28" s="222"/>
      <c r="I28" s="232"/>
    </row>
    <row r="29" spans="1:9">
      <c r="A29" s="220"/>
      <c r="B29" s="221"/>
      <c r="C29" s="220"/>
      <c r="D29" s="222"/>
      <c r="E29" s="222"/>
      <c r="F29" s="222"/>
      <c r="G29" s="223"/>
      <c r="H29" s="222"/>
      <c r="I29" s="232"/>
    </row>
    <row r="30" spans="1:9">
      <c r="A30" s="220"/>
      <c r="B30" s="221"/>
      <c r="C30" s="220"/>
      <c r="D30" s="222"/>
      <c r="E30" s="222"/>
      <c r="F30" s="222"/>
      <c r="G30" s="223"/>
      <c r="H30" s="222"/>
      <c r="I30" s="232"/>
    </row>
    <row r="31" spans="1:9">
      <c r="A31" s="220"/>
      <c r="B31" s="221"/>
      <c r="C31" s="220"/>
      <c r="D31" s="222"/>
      <c r="E31" s="222"/>
      <c r="F31" s="222"/>
      <c r="G31" s="223"/>
      <c r="H31" s="222"/>
      <c r="I31" s="232"/>
    </row>
    <row r="32" spans="1:9">
      <c r="A32" s="220"/>
      <c r="B32" s="221"/>
      <c r="C32" s="220"/>
      <c r="D32" s="222"/>
      <c r="E32" s="222"/>
      <c r="F32" s="222"/>
      <c r="G32" s="223"/>
      <c r="H32" s="222"/>
      <c r="I32" s="232"/>
    </row>
    <row r="33" spans="1:9">
      <c r="A33" s="224"/>
      <c r="B33" s="225"/>
      <c r="C33" s="224"/>
      <c r="D33" s="226"/>
      <c r="E33" s="226"/>
      <c r="F33" s="226"/>
      <c r="G33" s="227"/>
      <c r="H33" s="226"/>
      <c r="I33" s="233"/>
    </row>
  </sheetData>
  <pageMargins left="0.590551181102362" right="0.393700787401575" top="0.433070866141732" bottom="0.94488188976378" header="0" footer="0.393700787401575"/>
  <pageSetup paperSize="9" scale="78" fitToHeight="0" orientation="portrait"/>
  <headerFooter>
    <oddFooter>&amp;R&amp;"Neo Sans Light,Normal"&amp;7&amp;A - Pág.&amp;P de &amp;N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7"/>
  <sheetViews>
    <sheetView workbookViewId="0">
      <pane ySplit="6" topLeftCell="A7" activePane="bottomLeft" state="frozen"/>
      <selection/>
      <selection pane="bottomLeft" activeCell="A6" sqref="A6"/>
    </sheetView>
  </sheetViews>
  <sheetFormatPr defaultColWidth="9.11111111111111" defaultRowHeight="10.2"/>
  <cols>
    <col min="1" max="1" width="6.88888888888889" style="129" customWidth="1"/>
    <col min="2" max="2" width="52.8888888888889" style="130" customWidth="1"/>
    <col min="3" max="3" width="3.44444444444444" style="129" customWidth="1"/>
    <col min="4" max="6" width="9.33333333333333" style="131" customWidth="1"/>
    <col min="7" max="7" width="14.3333333333333" style="132" customWidth="1"/>
    <col min="8" max="8" width="9.33333333333333" style="131" customWidth="1"/>
    <col min="9" max="9" width="10.4444444444444" style="133" customWidth="1"/>
    <col min="10" max="16384" width="9.11111111111111" style="134"/>
  </cols>
  <sheetData>
    <row r="1" s="128" customFormat="1" ht="18.75" customHeight="1" spans="1:9">
      <c r="A1" s="406" t="e">
        <f>'Resumo Med'!#REF!</f>
        <v>#REF!</v>
      </c>
      <c r="B1" s="406"/>
      <c r="C1" s="406"/>
      <c r="D1" s="406"/>
      <c r="E1" s="406"/>
      <c r="F1" s="136"/>
      <c r="G1" s="137"/>
      <c r="H1" s="138"/>
      <c r="I1" s="183"/>
    </row>
    <row r="2" s="128" customFormat="1" ht="18.75" customHeight="1" spans="1:9">
      <c r="A2" s="139" t="e">
        <f>'Resumo Med'!#REF!</f>
        <v>#REF!</v>
      </c>
      <c r="B2" s="140"/>
      <c r="C2" s="141"/>
      <c r="D2" s="141"/>
      <c r="E2" s="142"/>
      <c r="F2" s="143"/>
      <c r="G2" s="144"/>
      <c r="H2" s="138"/>
      <c r="I2" s="184"/>
    </row>
    <row r="3" s="128" customFormat="1" ht="18.75" customHeight="1" spans="1:9">
      <c r="A3" s="342" t="str">
        <f>'Resumo Med'!A2:E2</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342"/>
      <c r="C3" s="141"/>
      <c r="D3" s="141"/>
      <c r="E3" s="142"/>
      <c r="F3" s="146"/>
      <c r="G3" s="144"/>
      <c r="H3" s="147"/>
      <c r="I3" s="183"/>
    </row>
    <row r="4" s="128" customFormat="1" ht="18.75" customHeight="1" spans="1:9">
      <c r="A4" s="343">
        <f>'Resumo Med'!A4:E4</f>
        <v>0</v>
      </c>
      <c r="B4" s="342"/>
      <c r="C4" s="141"/>
      <c r="D4" s="141"/>
      <c r="E4" s="142"/>
      <c r="F4" s="146"/>
      <c r="G4" s="144"/>
      <c r="H4" s="147"/>
      <c r="I4" s="183"/>
    </row>
    <row r="5" s="128" customFormat="1" ht="17.4" spans="1:9">
      <c r="A5" s="149"/>
      <c r="B5" s="150"/>
      <c r="C5" s="151"/>
      <c r="D5" s="151"/>
      <c r="E5" s="152"/>
      <c r="F5" s="146"/>
      <c r="G5" s="144"/>
      <c r="H5" s="147"/>
      <c r="I5" s="183" t="s">
        <v>20</v>
      </c>
    </row>
    <row r="6" s="128" customFormat="1" ht="35.25" customHeight="1" spans="1:9">
      <c r="A6" s="153" t="s">
        <v>2</v>
      </c>
      <c r="B6" s="154" t="s">
        <v>21</v>
      </c>
      <c r="C6" s="155" t="s">
        <v>22</v>
      </c>
      <c r="D6" s="156" t="s">
        <v>23</v>
      </c>
      <c r="E6" s="157" t="s">
        <v>24</v>
      </c>
      <c r="F6" s="156" t="s">
        <v>7</v>
      </c>
      <c r="G6" s="158" t="s">
        <v>25</v>
      </c>
      <c r="H6" s="159" t="s">
        <v>26</v>
      </c>
      <c r="I6" s="185" t="s">
        <v>10</v>
      </c>
    </row>
    <row r="7" ht="13.2" spans="1:9">
      <c r="A7" s="407"/>
      <c r="B7" s="408"/>
      <c r="C7" s="322"/>
      <c r="D7" s="323"/>
      <c r="E7" s="323"/>
      <c r="F7" s="323"/>
      <c r="G7" s="384" t="str">
        <f>IF(C7=0,"",IF(AND(D7&lt;&gt;0,E7&lt;&gt;0,F7&lt;&gt;0),C7*D7*E7*F7,IF(AND(D7&lt;&gt;0,E7&lt;&gt;0,F7=0),C7*D7*E7,IF(AND(D7&lt;&gt;0,E7=0,F7&lt;&gt;0),C7*D7*F7,IF(AND(D7&lt;&gt;0,E7=0,F7=0,F7),C7*D7,"CORRIGIR")))))</f>
        <v/>
      </c>
      <c r="H7" s="409"/>
      <c r="I7" s="186"/>
    </row>
    <row r="8" ht="17.1" customHeight="1" spans="1:9">
      <c r="A8" s="164">
        <v>2</v>
      </c>
      <c r="B8" s="165">
        <f>'Resumo Med'!B11</f>
        <v>0</v>
      </c>
      <c r="C8" s="162"/>
      <c r="D8" s="163"/>
      <c r="E8" s="163"/>
      <c r="F8" s="163"/>
      <c r="G8" s="163" t="str">
        <f>IF(C8=0,"",IF(AND(D8&lt;&gt;0,E8&lt;&gt;0,F8&lt;&gt;0),C8*D8*E8*F8,IF(AND(D8&lt;&gt;0,E8&lt;&gt;0,F8=0),C8*D8*E8,IF(AND(D8&lt;&gt;0,E8=0,F8&lt;&gt;0),C8*D8*F8,IF(AND(D8&lt;&gt;0,E8=0,F8=0,F8),C8*D8,"CORRIGIR")))))</f>
        <v/>
      </c>
      <c r="H8" s="163"/>
      <c r="I8" s="186"/>
    </row>
    <row r="9" ht="17.1" customHeight="1" spans="1:9">
      <c r="A9" s="166"/>
      <c r="B9" s="234"/>
      <c r="C9" s="162"/>
      <c r="D9" s="163"/>
      <c r="E9" s="163"/>
      <c r="F9" s="163"/>
      <c r="G9" s="163" t="str">
        <f>IF(C9=0,"",IF(AND(D9&lt;&gt;0,E9&lt;&gt;0,F9&lt;&gt;0),C9*D9*E9*F9,IF(AND(D9&lt;&gt;0,E9&lt;&gt;0,F9=0),C9*D9*E9,IF(AND(D9&lt;&gt;0,E9=0,F9&lt;&gt;0),C9*D9*F9,IF(AND(D9&lt;&gt;0,E9=0,F9=0,F9),C9*D9,"CORRIGIR")))))</f>
        <v/>
      </c>
      <c r="H9" s="163"/>
      <c r="I9" s="186"/>
    </row>
    <row r="10" ht="17.1" customHeight="1" spans="1:10">
      <c r="A10" s="171"/>
      <c r="B10" s="261"/>
      <c r="C10" s="162"/>
      <c r="D10" s="163"/>
      <c r="E10" s="163"/>
      <c r="F10" s="163"/>
      <c r="G10" s="163"/>
      <c r="H10" s="163"/>
      <c r="I10" s="186"/>
      <c r="J10" s="321"/>
    </row>
    <row r="11" ht="17.1" customHeight="1" spans="1:9">
      <c r="A11" s="171"/>
      <c r="B11" s="216"/>
      <c r="C11" s="162"/>
      <c r="D11" s="163"/>
      <c r="E11" s="163"/>
      <c r="F11" s="163"/>
      <c r="G11" s="163"/>
      <c r="H11" s="163"/>
      <c r="I11" s="186"/>
    </row>
    <row r="12" ht="17.1" customHeight="1" spans="1:9">
      <c r="A12" s="171"/>
      <c r="B12" s="216"/>
      <c r="C12" s="162"/>
      <c r="D12" s="163"/>
      <c r="E12" s="163"/>
      <c r="F12" s="163"/>
      <c r="G12" s="163"/>
      <c r="H12" s="163"/>
      <c r="I12" s="186"/>
    </row>
    <row r="13" ht="17.1" customHeight="1" spans="1:9">
      <c r="A13" s="249"/>
      <c r="B13" s="250"/>
      <c r="C13" s="249"/>
      <c r="D13" s="251"/>
      <c r="E13" s="251"/>
      <c r="F13" s="251"/>
      <c r="G13" s="252"/>
      <c r="H13" s="251"/>
      <c r="I13" s="256"/>
    </row>
    <row r="14" ht="17.1" customHeight="1" spans="1:9">
      <c r="A14" s="249"/>
      <c r="B14" s="250"/>
      <c r="C14" s="249"/>
      <c r="D14" s="251"/>
      <c r="E14" s="251"/>
      <c r="F14" s="251"/>
      <c r="G14" s="252"/>
      <c r="H14" s="251"/>
      <c r="I14" s="256"/>
    </row>
    <row r="15" ht="17.1" customHeight="1" spans="1:9">
      <c r="A15" s="249"/>
      <c r="B15" s="250"/>
      <c r="C15" s="249"/>
      <c r="D15" s="251"/>
      <c r="E15" s="251"/>
      <c r="F15" s="251"/>
      <c r="G15" s="252"/>
      <c r="H15" s="251"/>
      <c r="I15" s="256"/>
    </row>
    <row r="16" ht="17.1" customHeight="1" spans="1:9">
      <c r="A16" s="249"/>
      <c r="B16" s="250"/>
      <c r="C16" s="249"/>
      <c r="D16" s="251"/>
      <c r="E16" s="251"/>
      <c r="F16" s="251"/>
      <c r="G16" s="252"/>
      <c r="H16" s="251"/>
      <c r="I16" s="256"/>
    </row>
    <row r="17" ht="17.1" customHeight="1" spans="1:9">
      <c r="A17" s="249"/>
      <c r="B17" s="250"/>
      <c r="C17" s="249"/>
      <c r="D17" s="251"/>
      <c r="E17" s="251"/>
      <c r="F17" s="251"/>
      <c r="G17" s="252"/>
      <c r="H17" s="251"/>
      <c r="I17" s="256"/>
    </row>
    <row r="18" ht="17.1" customHeight="1" spans="1:9">
      <c r="A18" s="249"/>
      <c r="B18" s="250"/>
      <c r="C18" s="249"/>
      <c r="D18" s="251"/>
      <c r="E18" s="251"/>
      <c r="F18" s="251"/>
      <c r="G18" s="252"/>
      <c r="H18" s="251"/>
      <c r="I18" s="256"/>
    </row>
    <row r="19" ht="17.1" customHeight="1" spans="1:9">
      <c r="A19" s="249"/>
      <c r="B19" s="250"/>
      <c r="C19" s="249"/>
      <c r="D19" s="251"/>
      <c r="E19" s="251"/>
      <c r="F19" s="251"/>
      <c r="G19" s="252"/>
      <c r="H19" s="251"/>
      <c r="I19" s="256"/>
    </row>
    <row r="20" ht="17.1" customHeight="1" spans="1:9">
      <c r="A20" s="249"/>
      <c r="B20" s="250"/>
      <c r="C20" s="249"/>
      <c r="D20" s="251"/>
      <c r="E20" s="251"/>
      <c r="F20" s="251"/>
      <c r="G20" s="252"/>
      <c r="H20" s="251"/>
      <c r="I20" s="256"/>
    </row>
    <row r="21" ht="17.1" customHeight="1" spans="1:9">
      <c r="A21" s="249"/>
      <c r="B21" s="250"/>
      <c r="C21" s="249"/>
      <c r="D21" s="251"/>
      <c r="E21" s="251"/>
      <c r="F21" s="251"/>
      <c r="G21" s="252"/>
      <c r="H21" s="251"/>
      <c r="I21" s="256"/>
    </row>
    <row r="22" ht="17.1" customHeight="1" spans="1:9">
      <c r="A22" s="249"/>
      <c r="B22" s="250"/>
      <c r="C22" s="249"/>
      <c r="D22" s="251"/>
      <c r="E22" s="251"/>
      <c r="F22" s="251"/>
      <c r="G22" s="252"/>
      <c r="H22" s="251"/>
      <c r="I22" s="256"/>
    </row>
    <row r="23" ht="17.1" customHeight="1" spans="1:9">
      <c r="A23" s="249"/>
      <c r="B23" s="250"/>
      <c r="C23" s="249"/>
      <c r="D23" s="251"/>
      <c r="E23" s="251"/>
      <c r="F23" s="251"/>
      <c r="G23" s="252"/>
      <c r="H23" s="251"/>
      <c r="I23" s="256"/>
    </row>
    <row r="24" ht="17.1" customHeight="1" spans="1:9">
      <c r="A24" s="249"/>
      <c r="B24" s="250"/>
      <c r="C24" s="249"/>
      <c r="D24" s="251"/>
      <c r="E24" s="251"/>
      <c r="F24" s="251"/>
      <c r="G24" s="252"/>
      <c r="H24" s="251"/>
      <c r="I24" s="256"/>
    </row>
    <row r="25" ht="17.1" customHeight="1" spans="1:9">
      <c r="A25" s="249"/>
      <c r="B25" s="250"/>
      <c r="C25" s="249"/>
      <c r="D25" s="251"/>
      <c r="E25" s="251"/>
      <c r="F25" s="251"/>
      <c r="G25" s="252"/>
      <c r="H25" s="251"/>
      <c r="I25" s="256"/>
    </row>
    <row r="26" ht="17.1" customHeight="1" spans="1:9">
      <c r="A26" s="249"/>
      <c r="B26" s="250"/>
      <c r="C26" s="249"/>
      <c r="D26" s="251"/>
      <c r="E26" s="251"/>
      <c r="F26" s="251"/>
      <c r="G26" s="252"/>
      <c r="H26" s="251"/>
      <c r="I26" s="256"/>
    </row>
    <row r="27" ht="17.1" customHeight="1" spans="1:9">
      <c r="A27" s="249"/>
      <c r="B27" s="250"/>
      <c r="C27" s="249"/>
      <c r="D27" s="251"/>
      <c r="E27" s="251"/>
      <c r="F27" s="251"/>
      <c r="G27" s="252"/>
      <c r="H27" s="251"/>
      <c r="I27" s="256"/>
    </row>
    <row r="28" ht="17.1" customHeight="1" spans="1:9">
      <c r="A28" s="249"/>
      <c r="B28" s="250"/>
      <c r="C28" s="249"/>
      <c r="D28" s="251"/>
      <c r="E28" s="251"/>
      <c r="F28" s="251"/>
      <c r="G28" s="252"/>
      <c r="H28" s="251"/>
      <c r="I28" s="256"/>
    </row>
    <row r="29" ht="17.1" customHeight="1" spans="1:9">
      <c r="A29" s="249"/>
      <c r="B29" s="250"/>
      <c r="C29" s="249"/>
      <c r="D29" s="251"/>
      <c r="E29" s="251"/>
      <c r="F29" s="251"/>
      <c r="G29" s="252"/>
      <c r="H29" s="251"/>
      <c r="I29" s="256"/>
    </row>
    <row r="30" ht="17.1" customHeight="1" spans="1:9">
      <c r="A30" s="249"/>
      <c r="B30" s="250"/>
      <c r="C30" s="249"/>
      <c r="D30" s="251"/>
      <c r="E30" s="251"/>
      <c r="F30" s="251"/>
      <c r="G30" s="252"/>
      <c r="H30" s="251"/>
      <c r="I30" s="256"/>
    </row>
    <row r="31" ht="17.1" customHeight="1" spans="1:9">
      <c r="A31" s="249"/>
      <c r="B31" s="250"/>
      <c r="C31" s="249"/>
      <c r="D31" s="251"/>
      <c r="E31" s="251"/>
      <c r="F31" s="251"/>
      <c r="G31" s="252"/>
      <c r="H31" s="251"/>
      <c r="I31" s="256"/>
    </row>
    <row r="32" ht="17.1" customHeight="1" spans="1:9">
      <c r="A32" s="249"/>
      <c r="B32" s="250"/>
      <c r="C32" s="249"/>
      <c r="D32" s="251"/>
      <c r="E32" s="251"/>
      <c r="F32" s="251"/>
      <c r="G32" s="252"/>
      <c r="H32" s="251"/>
      <c r="I32" s="256"/>
    </row>
    <row r="33" ht="17.1" customHeight="1" spans="1:9">
      <c r="A33" s="249"/>
      <c r="B33" s="250"/>
      <c r="C33" s="249"/>
      <c r="D33" s="251"/>
      <c r="E33" s="251"/>
      <c r="F33" s="251"/>
      <c r="G33" s="252"/>
      <c r="H33" s="251"/>
      <c r="I33" s="256"/>
    </row>
    <row r="34" ht="17.1" customHeight="1" spans="1:9">
      <c r="A34" s="249"/>
      <c r="B34" s="250"/>
      <c r="C34" s="249"/>
      <c r="D34" s="251"/>
      <c r="E34" s="251"/>
      <c r="F34" s="251"/>
      <c r="G34" s="252"/>
      <c r="H34" s="251"/>
      <c r="I34" s="256"/>
    </row>
    <row r="35" ht="17.1" customHeight="1" spans="1:9">
      <c r="A35" s="249"/>
      <c r="B35" s="250"/>
      <c r="C35" s="249"/>
      <c r="D35" s="251"/>
      <c r="E35" s="251"/>
      <c r="F35" s="251"/>
      <c r="G35" s="252"/>
      <c r="H35" s="251"/>
      <c r="I35" s="256"/>
    </row>
    <row r="36" ht="17.1" customHeight="1" spans="1:9">
      <c r="A36" s="249"/>
      <c r="B36" s="250"/>
      <c r="C36" s="249"/>
      <c r="D36" s="251"/>
      <c r="E36" s="251"/>
      <c r="F36" s="251"/>
      <c r="G36" s="252"/>
      <c r="H36" s="251"/>
      <c r="I36" s="256"/>
    </row>
    <row r="37" ht="17.1" customHeight="1" spans="1:9">
      <c r="A37" s="249"/>
      <c r="B37" s="250"/>
      <c r="C37" s="249"/>
      <c r="D37" s="251"/>
      <c r="E37" s="251"/>
      <c r="F37" s="251"/>
      <c r="G37" s="252"/>
      <c r="H37" s="251"/>
      <c r="I37" s="256"/>
    </row>
    <row r="38" ht="17.1" customHeight="1" spans="1:9">
      <c r="A38" s="253"/>
      <c r="B38" s="254"/>
      <c r="C38" s="253"/>
      <c r="D38" s="245"/>
      <c r="E38" s="245"/>
      <c r="F38" s="245"/>
      <c r="G38" s="255"/>
      <c r="H38" s="245"/>
      <c r="I38" s="257"/>
    </row>
    <row r="39" ht="13.2" spans="1:9">
      <c r="A39" s="180"/>
      <c r="B39" s="179"/>
      <c r="C39" s="180"/>
      <c r="D39" s="181"/>
      <c r="E39" s="181"/>
      <c r="F39" s="181"/>
      <c r="G39" s="182"/>
      <c r="H39" s="181"/>
      <c r="I39" s="188"/>
    </row>
    <row r="40" ht="13.2" spans="1:9">
      <c r="A40" s="180"/>
      <c r="B40" s="179"/>
      <c r="C40" s="180"/>
      <c r="D40" s="181"/>
      <c r="E40" s="181"/>
      <c r="F40" s="181"/>
      <c r="G40" s="182"/>
      <c r="H40" s="181"/>
      <c r="I40" s="188"/>
    </row>
    <row r="41" ht="13.2" spans="1:9">
      <c r="A41" s="180"/>
      <c r="B41" s="179"/>
      <c r="C41" s="180"/>
      <c r="D41" s="181"/>
      <c r="E41" s="181"/>
      <c r="F41" s="181"/>
      <c r="G41" s="182"/>
      <c r="H41" s="181"/>
      <c r="I41" s="188"/>
    </row>
    <row r="42" ht="13.2" spans="1:9">
      <c r="A42" s="180"/>
      <c r="B42" s="179"/>
      <c r="C42" s="180"/>
      <c r="D42" s="181"/>
      <c r="E42" s="181"/>
      <c r="F42" s="181"/>
      <c r="G42" s="182"/>
      <c r="H42" s="181"/>
      <c r="I42" s="188"/>
    </row>
    <row r="43" ht="13.2" spans="1:9">
      <c r="A43" s="180"/>
      <c r="B43" s="179"/>
      <c r="C43" s="180"/>
      <c r="D43" s="181"/>
      <c r="E43" s="181"/>
      <c r="F43" s="181"/>
      <c r="G43" s="182"/>
      <c r="H43" s="181"/>
      <c r="I43" s="188"/>
    </row>
    <row r="44" ht="13.2" spans="1:9">
      <c r="A44" s="180"/>
      <c r="B44" s="179"/>
      <c r="C44" s="180"/>
      <c r="D44" s="181"/>
      <c r="E44" s="181"/>
      <c r="F44" s="181"/>
      <c r="G44" s="182"/>
      <c r="H44" s="181"/>
      <c r="I44" s="188"/>
    </row>
    <row r="45" ht="13.2" spans="1:9">
      <c r="A45" s="180"/>
      <c r="B45" s="179"/>
      <c r="C45" s="180"/>
      <c r="D45" s="181"/>
      <c r="E45" s="181"/>
      <c r="F45" s="181"/>
      <c r="G45" s="182"/>
      <c r="H45" s="181"/>
      <c r="I45" s="188"/>
    </row>
    <row r="46" ht="13.2" spans="1:9">
      <c r="A46" s="180"/>
      <c r="B46" s="179"/>
      <c r="C46" s="180"/>
      <c r="D46" s="181"/>
      <c r="E46" s="181"/>
      <c r="F46" s="181"/>
      <c r="G46" s="182"/>
      <c r="H46" s="181"/>
      <c r="I46" s="188"/>
    </row>
    <row r="47" ht="13.2" spans="1:9">
      <c r="A47" s="180"/>
      <c r="B47" s="179"/>
      <c r="C47" s="180"/>
      <c r="D47" s="181"/>
      <c r="E47" s="181"/>
      <c r="F47" s="181"/>
      <c r="G47" s="182"/>
      <c r="H47" s="181"/>
      <c r="I47" s="188"/>
    </row>
    <row r="48" ht="13.2" spans="1:9">
      <c r="A48" s="180"/>
      <c r="B48" s="179"/>
      <c r="C48" s="180"/>
      <c r="D48" s="181"/>
      <c r="E48" s="181"/>
      <c r="F48" s="181"/>
      <c r="G48" s="182"/>
      <c r="H48" s="181"/>
      <c r="I48" s="188"/>
    </row>
    <row r="49" ht="13.2" spans="1:9">
      <c r="A49" s="180"/>
      <c r="B49" s="179"/>
      <c r="C49" s="180"/>
      <c r="D49" s="181"/>
      <c r="E49" s="181"/>
      <c r="F49" s="181"/>
      <c r="G49" s="182"/>
      <c r="H49" s="181"/>
      <c r="I49" s="188"/>
    </row>
    <row r="50" ht="13.2" spans="1:9">
      <c r="A50" s="180"/>
      <c r="B50" s="179"/>
      <c r="C50" s="180"/>
      <c r="D50" s="181"/>
      <c r="E50" s="181"/>
      <c r="F50" s="181"/>
      <c r="G50" s="182"/>
      <c r="H50" s="181"/>
      <c r="I50" s="188"/>
    </row>
    <row r="51" ht="13.2" spans="1:9">
      <c r="A51" s="180"/>
      <c r="B51" s="179"/>
      <c r="C51" s="180"/>
      <c r="D51" s="181"/>
      <c r="E51" s="181"/>
      <c r="F51" s="181"/>
      <c r="G51" s="182"/>
      <c r="H51" s="181"/>
      <c r="I51" s="188"/>
    </row>
    <row r="52" ht="13.2" spans="1:9">
      <c r="A52" s="180"/>
      <c r="B52" s="179"/>
      <c r="C52" s="180"/>
      <c r="D52" s="181"/>
      <c r="E52" s="181"/>
      <c r="F52" s="181"/>
      <c r="G52" s="182"/>
      <c r="H52" s="181"/>
      <c r="I52" s="188"/>
    </row>
    <row r="53" ht="13.2" spans="1:9">
      <c r="A53" s="180"/>
      <c r="B53" s="179"/>
      <c r="C53" s="180"/>
      <c r="D53" s="181"/>
      <c r="E53" s="181"/>
      <c r="F53" s="181"/>
      <c r="G53" s="182"/>
      <c r="H53" s="181"/>
      <c r="I53" s="188"/>
    </row>
    <row r="54" ht="13.2" spans="1:9">
      <c r="A54" s="180"/>
      <c r="B54" s="179"/>
      <c r="C54" s="180"/>
      <c r="D54" s="181"/>
      <c r="E54" s="181"/>
      <c r="F54" s="181"/>
      <c r="G54" s="182"/>
      <c r="H54" s="181"/>
      <c r="I54" s="188"/>
    </row>
    <row r="55" ht="13.2" spans="1:9">
      <c r="A55" s="180"/>
      <c r="B55" s="179"/>
      <c r="C55" s="180"/>
      <c r="D55" s="181"/>
      <c r="E55" s="181"/>
      <c r="F55" s="181"/>
      <c r="G55" s="182"/>
      <c r="H55" s="181"/>
      <c r="I55" s="188"/>
    </row>
    <row r="56" ht="13.2" spans="1:9">
      <c r="A56" s="180"/>
      <c r="B56" s="179"/>
      <c r="C56" s="180"/>
      <c r="D56" s="181"/>
      <c r="E56" s="181"/>
      <c r="F56" s="181"/>
      <c r="G56" s="182"/>
      <c r="H56" s="181"/>
      <c r="I56" s="188"/>
    </row>
    <row r="57" ht="13.2" spans="1:9">
      <c r="A57" s="180"/>
      <c r="B57" s="179"/>
      <c r="C57" s="180"/>
      <c r="D57" s="181"/>
      <c r="E57" s="181"/>
      <c r="F57" s="181"/>
      <c r="G57" s="182"/>
      <c r="H57" s="181"/>
      <c r="I57" s="188"/>
    </row>
  </sheetData>
  <mergeCells count="2">
    <mergeCell ref="A1:E1"/>
    <mergeCell ref="A3:B3"/>
  </mergeCells>
  <pageMargins left="0.708661417322835" right="0.708661417322835" top="0.748031496062992" bottom="0.748031496062992" header="0.31496062992126" footer="0.31496062992126"/>
  <pageSetup paperSize="1" scale="71"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71"/>
  <sheetViews>
    <sheetView showGridLines="0" showZeros="0" workbookViewId="0">
      <pane ySplit="6" topLeftCell="A7" activePane="bottomLeft" state="frozen"/>
      <selection/>
      <selection pane="bottomLeft" activeCell="M9" sqref="M9"/>
    </sheetView>
  </sheetViews>
  <sheetFormatPr defaultColWidth="9.11111111111111" defaultRowHeight="10.2"/>
  <cols>
    <col min="1" max="1" width="6.88888888888889" style="129" customWidth="1"/>
    <col min="2" max="2" width="51.5555555555556" style="130" customWidth="1"/>
    <col min="3" max="3" width="7" style="129" customWidth="1"/>
    <col min="4" max="6" width="9.33333333333333" style="131" customWidth="1"/>
    <col min="7" max="7" width="14.3333333333333" style="132" customWidth="1"/>
    <col min="8" max="8" width="9.33333333333333" style="131" customWidth="1"/>
    <col min="9" max="9" width="9.33333333333333" style="133" customWidth="1"/>
    <col min="10" max="16384" width="9.11111111111111" style="134"/>
  </cols>
  <sheetData>
    <row r="1" s="128" customFormat="1" ht="13" customHeight="1" spans="1:9">
      <c r="A1" s="135" t="e">
        <f>'Resumo Med'!#REF!</f>
        <v>#REF!</v>
      </c>
      <c r="B1" s="135"/>
      <c r="C1" s="135"/>
      <c r="D1" s="135"/>
      <c r="E1" s="135"/>
      <c r="F1" s="136"/>
      <c r="G1" s="137"/>
      <c r="H1" s="138"/>
      <c r="I1" s="183"/>
    </row>
    <row r="2" s="128" customFormat="1" ht="13" customHeight="1" spans="1:9">
      <c r="A2" s="139" t="e">
        <f>'Resumo Med'!#REF!</f>
        <v>#REF!</v>
      </c>
      <c r="B2" s="140"/>
      <c r="C2" s="141"/>
      <c r="D2" s="141"/>
      <c r="E2" s="142"/>
      <c r="F2" s="143"/>
      <c r="G2" s="144"/>
      <c r="H2" s="138"/>
      <c r="I2" s="184"/>
    </row>
    <row r="3" s="128" customFormat="1" ht="13" customHeight="1" spans="1:9">
      <c r="A3" s="342" t="str">
        <f>Cap.2!A3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342"/>
      <c r="C3" s="141"/>
      <c r="D3" s="141"/>
      <c r="E3" s="142"/>
      <c r="F3" s="146"/>
      <c r="G3" s="144"/>
      <c r="H3" s="147"/>
      <c r="I3" s="183"/>
    </row>
    <row r="4" s="128" customFormat="1" ht="13" customHeight="1" spans="1:9">
      <c r="A4" s="343">
        <f>'Resumo Med'!A4:E4</f>
        <v>0</v>
      </c>
      <c r="B4" s="342"/>
      <c r="C4" s="141"/>
      <c r="D4" s="141"/>
      <c r="E4" s="142"/>
      <c r="F4" s="146"/>
      <c r="G4" s="144"/>
      <c r="H4" s="147"/>
      <c r="I4" s="183"/>
    </row>
    <row r="5" s="128" customFormat="1" ht="13" customHeight="1" spans="1:9">
      <c r="A5" s="149"/>
      <c r="B5" s="150"/>
      <c r="C5" s="151"/>
      <c r="D5" s="151"/>
      <c r="E5" s="152"/>
      <c r="F5" s="146"/>
      <c r="G5" s="144"/>
      <c r="H5" s="147"/>
      <c r="I5" s="183" t="s">
        <v>20</v>
      </c>
    </row>
    <row r="6" s="128" customFormat="1" ht="35.25" customHeight="1" spans="1:9">
      <c r="A6" s="153" t="s">
        <v>2</v>
      </c>
      <c r="B6" s="154" t="s">
        <v>3</v>
      </c>
      <c r="C6" s="155" t="s">
        <v>22</v>
      </c>
      <c r="D6" s="156" t="s">
        <v>23</v>
      </c>
      <c r="E6" s="157" t="s">
        <v>24</v>
      </c>
      <c r="F6" s="156" t="s">
        <v>7</v>
      </c>
      <c r="G6" s="158" t="s">
        <v>25</v>
      </c>
      <c r="H6" s="159" t="s">
        <v>26</v>
      </c>
      <c r="I6" s="185" t="s">
        <v>10</v>
      </c>
    </row>
    <row r="7" ht="13.2" spans="1:9">
      <c r="A7" s="160"/>
      <c r="B7" s="161"/>
      <c r="C7" s="162"/>
      <c r="D7" s="163"/>
      <c r="E7" s="163"/>
      <c r="F7" s="163"/>
      <c r="G7" s="163" t="str">
        <f>IF(C7=0,"",IF(AND(D7&lt;&gt;0,E7&lt;&gt;0,F7&lt;&gt;0),C7*D7*E7*F7,IF(AND(D7&lt;&gt;0,E7&lt;&gt;0,F7=0),C7*D7*E7,IF(AND(D7&lt;&gt;0,E7=0,F7&lt;&gt;0),C7*D7*F7,IF(AND(D7&lt;&gt;0,E7=0,F7=0,F7),C7*D7,"CORRIGIR")))))</f>
        <v/>
      </c>
      <c r="H7" s="163"/>
      <c r="I7" s="186"/>
    </row>
    <row r="8" ht="17.25" customHeight="1" spans="1:9">
      <c r="A8" s="235" t="s">
        <v>27</v>
      </c>
      <c r="B8" s="167">
        <f>'Resumo Med'!B13</f>
        <v>0</v>
      </c>
      <c r="C8" s="162"/>
      <c r="D8" s="163"/>
      <c r="E8" s="163"/>
      <c r="F8" s="163"/>
      <c r="G8" s="163" t="str">
        <f>IF(C8=0,"",IF(AND(D8&lt;&gt;0,E8&lt;&gt;0,F8&lt;&gt;0),C8*D8*E8*F8,IF(AND(D8&lt;&gt;0,E8&lt;&gt;0,F8=0),C8*D8*E8,IF(AND(D8&lt;&gt;0,E8=0,F8&lt;&gt;0),C8*D8*F8,IF(AND(D8&lt;&gt;0,E8=0,F8=0,F8),C8*D8,"CORRIGIR")))))</f>
        <v/>
      </c>
      <c r="H8" s="163"/>
      <c r="I8" s="186"/>
    </row>
    <row r="9" ht="18.75" customHeight="1" spans="1:9">
      <c r="A9" s="235" t="s">
        <v>28</v>
      </c>
      <c r="B9" s="167" t="s">
        <v>29</v>
      </c>
      <c r="C9" s="162"/>
      <c r="D9" s="163"/>
      <c r="E9" s="163"/>
      <c r="F9" s="163"/>
      <c r="G9" s="163"/>
      <c r="H9" s="163"/>
      <c r="I9" s="186"/>
    </row>
    <row r="10" ht="51" customHeight="1" spans="1:9">
      <c r="A10" s="171" t="s">
        <v>30</v>
      </c>
      <c r="B10" s="395" t="s">
        <v>31</v>
      </c>
      <c r="C10" s="313"/>
      <c r="D10" s="240"/>
      <c r="E10" s="240"/>
      <c r="F10" s="240"/>
      <c r="G10" s="240"/>
      <c r="H10" s="240"/>
      <c r="I10" s="320"/>
    </row>
    <row r="11" ht="15" customHeight="1" spans="1:13">
      <c r="A11" s="171"/>
      <c r="B11" s="396"/>
      <c r="C11" s="162"/>
      <c r="D11" s="163"/>
      <c r="E11" s="163"/>
      <c r="F11" s="163"/>
      <c r="G11" s="163"/>
      <c r="H11" s="163"/>
      <c r="I11" s="320"/>
      <c r="K11" s="132">
        <v>82.12</v>
      </c>
      <c r="M11" s="134">
        <v>24.04</v>
      </c>
    </row>
    <row r="12" ht="18.75" customHeight="1" spans="1:13">
      <c r="A12" s="171"/>
      <c r="B12" s="191"/>
      <c r="C12" s="313"/>
      <c r="D12" s="240"/>
      <c r="E12" s="240"/>
      <c r="F12" s="240"/>
      <c r="G12" s="240"/>
      <c r="H12" s="240"/>
      <c r="I12" s="243" t="s">
        <v>32</v>
      </c>
      <c r="K12" s="134">
        <v>59.14</v>
      </c>
      <c r="M12" s="134">
        <v>42.1</v>
      </c>
    </row>
    <row r="13" ht="15" customHeight="1" spans="1:13">
      <c r="A13" s="235" t="s">
        <v>33</v>
      </c>
      <c r="B13" s="167" t="s">
        <v>34</v>
      </c>
      <c r="C13" s="313"/>
      <c r="D13" s="240"/>
      <c r="E13" s="240"/>
      <c r="F13" s="240"/>
      <c r="G13" s="242"/>
      <c r="H13" s="242"/>
      <c r="I13" s="404">
        <f>K16</f>
        <v>380.12</v>
      </c>
      <c r="K13" s="134">
        <v>187.96</v>
      </c>
      <c r="M13" s="134">
        <v>18.36</v>
      </c>
    </row>
    <row r="14" ht="55" customHeight="1" spans="1:13">
      <c r="A14" s="171"/>
      <c r="B14" s="395" t="s">
        <v>35</v>
      </c>
      <c r="C14" s="313"/>
      <c r="D14" s="240"/>
      <c r="E14" s="240"/>
      <c r="F14" s="240"/>
      <c r="G14" s="240"/>
      <c r="H14" s="240"/>
      <c r="I14" s="189"/>
      <c r="K14" s="134">
        <v>22.52</v>
      </c>
      <c r="M14" s="134">
        <v>3.08</v>
      </c>
    </row>
    <row r="15" ht="10" customHeight="1" spans="1:13">
      <c r="A15" s="171"/>
      <c r="B15" s="243"/>
      <c r="C15" s="313"/>
      <c r="D15" s="240"/>
      <c r="E15" s="240"/>
      <c r="F15" s="240"/>
      <c r="G15" s="240"/>
      <c r="H15" s="163"/>
      <c r="I15" s="320"/>
      <c r="K15" s="132">
        <v>28.38</v>
      </c>
      <c r="M15" s="134">
        <v>22.8</v>
      </c>
    </row>
    <row r="16" ht="10" customHeight="1" spans="1:13">
      <c r="A16" s="171"/>
      <c r="B16" s="243"/>
      <c r="C16" s="313"/>
      <c r="D16" s="240"/>
      <c r="E16" s="240"/>
      <c r="F16" s="240"/>
      <c r="G16" s="240"/>
      <c r="H16" s="163"/>
      <c r="I16" s="320"/>
      <c r="K16" s="405">
        <f>SUM(K11:K15)</f>
        <v>380.12</v>
      </c>
      <c r="M16" s="134">
        <v>8.18</v>
      </c>
    </row>
    <row r="17" ht="10" customHeight="1" spans="1:13">
      <c r="A17" s="171"/>
      <c r="B17" s="243"/>
      <c r="C17" s="313"/>
      <c r="D17" s="240"/>
      <c r="E17" s="240"/>
      <c r="F17" s="240"/>
      <c r="G17" s="240"/>
      <c r="H17" s="240"/>
      <c r="I17" s="243" t="s">
        <v>32</v>
      </c>
      <c r="M17" s="134">
        <v>22.17</v>
      </c>
    </row>
    <row r="18" ht="10" customHeight="1" spans="1:13">
      <c r="A18" s="171"/>
      <c r="B18" s="243"/>
      <c r="C18" s="313"/>
      <c r="D18" s="240"/>
      <c r="E18" s="240"/>
      <c r="F18" s="240"/>
      <c r="G18" s="242"/>
      <c r="H18" s="242"/>
      <c r="I18" s="404">
        <f>M31</f>
        <v>338.41</v>
      </c>
      <c r="M18" s="134">
        <v>18.36</v>
      </c>
    </row>
    <row r="19" ht="10" customHeight="1" spans="1:13">
      <c r="A19" s="235"/>
      <c r="B19" s="167"/>
      <c r="C19" s="313"/>
      <c r="D19" s="240"/>
      <c r="E19" s="240"/>
      <c r="F19" s="240"/>
      <c r="G19" s="240"/>
      <c r="H19" s="240"/>
      <c r="I19" s="320"/>
      <c r="M19" s="134">
        <v>50.23</v>
      </c>
    </row>
    <row r="20" ht="5" customHeight="1" spans="1:13">
      <c r="A20" s="171"/>
      <c r="B20" s="191"/>
      <c r="C20" s="313"/>
      <c r="D20" s="240"/>
      <c r="E20" s="240"/>
      <c r="F20" s="240"/>
      <c r="G20" s="240"/>
      <c r="H20" s="240"/>
      <c r="I20" s="320"/>
      <c r="M20" s="134">
        <v>17.61</v>
      </c>
    </row>
    <row r="21" ht="5" customHeight="1" spans="1:13">
      <c r="A21" s="171"/>
      <c r="B21" s="243"/>
      <c r="C21" s="313"/>
      <c r="D21" s="240"/>
      <c r="E21" s="240"/>
      <c r="F21" s="240"/>
      <c r="G21" s="240"/>
      <c r="H21" s="163"/>
      <c r="I21" s="320"/>
      <c r="M21" s="134">
        <v>18.36</v>
      </c>
    </row>
    <row r="22" ht="5" customHeight="1" spans="1:13">
      <c r="A22" s="171"/>
      <c r="B22" s="243"/>
      <c r="C22" s="313"/>
      <c r="D22" s="240"/>
      <c r="E22" s="240"/>
      <c r="F22" s="240"/>
      <c r="G22" s="240"/>
      <c r="H22" s="163"/>
      <c r="I22" s="320"/>
      <c r="K22" s="132"/>
      <c r="M22" s="134">
        <v>12.91</v>
      </c>
    </row>
    <row r="23" ht="5" customHeight="1" spans="1:13">
      <c r="A23" s="171"/>
      <c r="B23" s="243"/>
      <c r="C23" s="313"/>
      <c r="D23" s="240"/>
      <c r="E23" s="240"/>
      <c r="F23" s="240"/>
      <c r="G23" s="240"/>
      <c r="H23" s="240"/>
      <c r="I23" s="243"/>
      <c r="M23" s="134">
        <v>18.36</v>
      </c>
    </row>
    <row r="24" ht="5" customHeight="1" spans="1:13">
      <c r="A24" s="171"/>
      <c r="B24" s="243"/>
      <c r="C24" s="313"/>
      <c r="D24" s="240"/>
      <c r="E24" s="240"/>
      <c r="F24" s="240"/>
      <c r="G24" s="240"/>
      <c r="H24" s="240"/>
      <c r="I24" s="189"/>
      <c r="M24" s="134">
        <v>2.142</v>
      </c>
    </row>
    <row r="25" ht="5" customHeight="1" spans="1:13">
      <c r="A25" s="171"/>
      <c r="B25" s="243"/>
      <c r="C25" s="313"/>
      <c r="D25" s="240"/>
      <c r="E25" s="240"/>
      <c r="F25" s="240"/>
      <c r="G25" s="240"/>
      <c r="H25" s="240"/>
      <c r="I25" s="189"/>
      <c r="M25" s="134">
        <v>7.14</v>
      </c>
    </row>
    <row r="26" ht="5" customHeight="1" spans="1:13">
      <c r="A26" s="171"/>
      <c r="B26" s="191"/>
      <c r="C26" s="313"/>
      <c r="D26" s="240"/>
      <c r="E26" s="240"/>
      <c r="F26" s="240"/>
      <c r="G26" s="240"/>
      <c r="H26" s="240"/>
      <c r="I26" s="189"/>
      <c r="M26" s="134">
        <v>22.8</v>
      </c>
    </row>
    <row r="27" ht="5" customHeight="1" spans="1:13">
      <c r="A27" s="171"/>
      <c r="B27" s="243"/>
      <c r="C27" s="313"/>
      <c r="D27" s="240"/>
      <c r="E27" s="240"/>
      <c r="F27" s="240"/>
      <c r="G27" s="240"/>
      <c r="H27" s="163"/>
      <c r="I27" s="320"/>
      <c r="M27" s="134">
        <v>11.24</v>
      </c>
    </row>
    <row r="28" ht="5" customHeight="1" spans="1:13">
      <c r="A28" s="171"/>
      <c r="B28" s="243"/>
      <c r="C28" s="313"/>
      <c r="D28" s="240"/>
      <c r="E28" s="240"/>
      <c r="F28" s="240"/>
      <c r="G28" s="240"/>
      <c r="H28" s="163"/>
      <c r="I28" s="320"/>
      <c r="M28" s="134">
        <v>4.35</v>
      </c>
    </row>
    <row r="29" ht="5" customHeight="1" spans="1:13">
      <c r="A29" s="171"/>
      <c r="B29" s="191"/>
      <c r="C29" s="313"/>
      <c r="D29" s="240"/>
      <c r="E29" s="240"/>
      <c r="F29" s="240"/>
      <c r="G29" s="240"/>
      <c r="H29" s="240"/>
      <c r="I29" s="243"/>
      <c r="M29" s="134">
        <v>8.058</v>
      </c>
    </row>
    <row r="30" ht="5" customHeight="1" spans="1:13">
      <c r="A30" s="171"/>
      <c r="B30" s="243"/>
      <c r="C30" s="313"/>
      <c r="D30" s="240"/>
      <c r="E30" s="240"/>
      <c r="F30" s="240"/>
      <c r="G30" s="240"/>
      <c r="H30" s="240"/>
      <c r="I30" s="189"/>
      <c r="M30" s="134">
        <v>6.12</v>
      </c>
    </row>
    <row r="31" ht="5" customHeight="1" spans="1:13">
      <c r="A31" s="171"/>
      <c r="B31" s="191"/>
      <c r="C31" s="313"/>
      <c r="D31" s="240"/>
      <c r="E31" s="240"/>
      <c r="F31" s="240"/>
      <c r="G31" s="240"/>
      <c r="H31" s="240"/>
      <c r="I31" s="189"/>
      <c r="M31" s="350">
        <f>SUM(M11:M30)</f>
        <v>338.41</v>
      </c>
    </row>
    <row r="32" ht="15" hidden="1" customHeight="1" spans="1:9">
      <c r="A32" s="171"/>
      <c r="B32" s="243"/>
      <c r="C32" s="313"/>
      <c r="D32" s="240"/>
      <c r="E32" s="240"/>
      <c r="F32" s="240"/>
      <c r="G32" s="240"/>
      <c r="H32" s="163"/>
      <c r="I32" s="320"/>
    </row>
    <row r="33" ht="15" hidden="1" customHeight="1" spans="1:9">
      <c r="A33" s="171"/>
      <c r="B33" s="243"/>
      <c r="C33" s="313"/>
      <c r="D33" s="240"/>
      <c r="E33" s="240"/>
      <c r="F33" s="240"/>
      <c r="G33" s="240"/>
      <c r="H33" s="163"/>
      <c r="I33" s="320"/>
    </row>
    <row r="34" ht="17.1" hidden="1" customHeight="1" spans="1:9">
      <c r="A34" s="171"/>
      <c r="B34" s="191"/>
      <c r="C34" s="313"/>
      <c r="D34" s="240"/>
      <c r="E34" s="240"/>
      <c r="F34" s="240"/>
      <c r="G34" s="240"/>
      <c r="H34" s="240"/>
      <c r="I34" s="243"/>
    </row>
    <row r="35" ht="17.1" hidden="1" customHeight="1" spans="1:9">
      <c r="A35" s="171"/>
      <c r="B35" s="243"/>
      <c r="C35" s="313"/>
      <c r="D35" s="240"/>
      <c r="E35" s="240"/>
      <c r="F35" s="240"/>
      <c r="G35" s="240"/>
      <c r="H35" s="240"/>
      <c r="I35" s="189"/>
    </row>
    <row r="36" ht="17.1" hidden="1" customHeight="1" spans="1:9">
      <c r="A36" s="171"/>
      <c r="B36" s="178"/>
      <c r="C36" s="162"/>
      <c r="D36" s="163"/>
      <c r="E36" s="163"/>
      <c r="F36" s="163"/>
      <c r="G36" s="163"/>
      <c r="H36" s="163"/>
      <c r="I36" s="186"/>
    </row>
    <row r="37" ht="17.1" hidden="1" customHeight="1" spans="1:9">
      <c r="A37" s="171"/>
      <c r="B37" s="178"/>
      <c r="C37" s="162"/>
      <c r="D37" s="163"/>
      <c r="E37" s="163"/>
      <c r="F37" s="163"/>
      <c r="G37" s="163"/>
      <c r="H37" s="163"/>
      <c r="I37" s="186"/>
    </row>
    <row r="38" ht="17.1" hidden="1" customHeight="1" spans="1:9">
      <c r="A38" s="171"/>
      <c r="B38" s="178"/>
      <c r="C38" s="162"/>
      <c r="D38" s="163"/>
      <c r="E38" s="163"/>
      <c r="F38" s="163"/>
      <c r="G38" s="163"/>
      <c r="H38" s="163"/>
      <c r="I38" s="186"/>
    </row>
    <row r="39" ht="17.1" hidden="1" customHeight="1" spans="1:9">
      <c r="A39" s="171"/>
      <c r="B39" s="178"/>
      <c r="C39" s="162"/>
      <c r="D39" s="163"/>
      <c r="E39" s="163"/>
      <c r="F39" s="163"/>
      <c r="G39" s="163"/>
      <c r="H39" s="163"/>
      <c r="I39" s="186"/>
    </row>
    <row r="40" ht="13.2" hidden="1" spans="1:9">
      <c r="A40" s="192"/>
      <c r="B40" s="392"/>
      <c r="C40" s="194"/>
      <c r="D40" s="195"/>
      <c r="E40" s="195"/>
      <c r="F40" s="195"/>
      <c r="G40" s="195"/>
      <c r="H40" s="195"/>
      <c r="I40" s="198"/>
    </row>
    <row r="41" ht="13.2" spans="1:9">
      <c r="A41" s="397"/>
      <c r="B41" s="398"/>
      <c r="C41" s="399"/>
      <c r="D41" s="400"/>
      <c r="E41" s="400"/>
      <c r="F41" s="400"/>
      <c r="G41" s="400"/>
      <c r="H41" s="400"/>
      <c r="I41" s="403"/>
    </row>
    <row r="42" ht="13.2" spans="1:9">
      <c r="A42" s="397"/>
      <c r="B42" s="398"/>
      <c r="C42" s="401"/>
      <c r="D42" s="402"/>
      <c r="E42" s="402"/>
      <c r="F42" s="402"/>
      <c r="G42" s="400"/>
      <c r="H42" s="400"/>
      <c r="I42" s="403"/>
    </row>
    <row r="43" ht="13.2" spans="1:9">
      <c r="A43" s="397"/>
      <c r="B43" s="398"/>
      <c r="C43" s="401"/>
      <c r="D43" s="402"/>
      <c r="E43" s="402"/>
      <c r="F43" s="402"/>
      <c r="G43" s="400"/>
      <c r="H43" s="400"/>
      <c r="I43" s="403"/>
    </row>
    <row r="44" ht="13.2" spans="1:9">
      <c r="A44" s="397"/>
      <c r="B44" s="398"/>
      <c r="C44" s="399"/>
      <c r="D44" s="400"/>
      <c r="E44" s="400"/>
      <c r="F44" s="400"/>
      <c r="G44" s="400"/>
      <c r="H44" s="400"/>
      <c r="I44" s="403"/>
    </row>
    <row r="45" ht="13.2" spans="1:9">
      <c r="A45" s="397"/>
      <c r="B45" s="398"/>
      <c r="C45" s="399"/>
      <c r="D45" s="402"/>
      <c r="E45" s="402"/>
      <c r="F45" s="402"/>
      <c r="G45" s="400"/>
      <c r="H45" s="400"/>
      <c r="I45" s="403"/>
    </row>
    <row r="46" ht="13.2" spans="1:9">
      <c r="A46" s="397"/>
      <c r="B46" s="398"/>
      <c r="C46" s="399"/>
      <c r="D46" s="400"/>
      <c r="E46" s="400"/>
      <c r="F46" s="400"/>
      <c r="G46" s="400"/>
      <c r="H46" s="400"/>
      <c r="I46" s="403"/>
    </row>
    <row r="47" ht="13.2" spans="1:9">
      <c r="A47" s="397"/>
      <c r="B47" s="398"/>
      <c r="C47" s="399"/>
      <c r="D47" s="402"/>
      <c r="E47" s="402"/>
      <c r="F47" s="402"/>
      <c r="G47" s="400"/>
      <c r="H47" s="400"/>
      <c r="I47" s="403"/>
    </row>
    <row r="48" ht="13.2" spans="1:9">
      <c r="A48" s="180"/>
      <c r="B48" s="398"/>
      <c r="C48" s="399"/>
      <c r="D48" s="400"/>
      <c r="E48" s="400"/>
      <c r="F48" s="400"/>
      <c r="G48" s="400"/>
      <c r="H48" s="400"/>
      <c r="I48" s="403"/>
    </row>
    <row r="49" ht="13.2" spans="1:9">
      <c r="A49" s="180"/>
      <c r="B49" s="398"/>
      <c r="C49" s="399"/>
      <c r="D49" s="400"/>
      <c r="E49" s="400"/>
      <c r="F49" s="400"/>
      <c r="G49" s="400"/>
      <c r="H49" s="400"/>
      <c r="I49" s="403"/>
    </row>
    <row r="50" ht="13.2" spans="1:9">
      <c r="A50" s="180"/>
      <c r="B50" s="398"/>
      <c r="C50" s="399"/>
      <c r="D50" s="400"/>
      <c r="E50" s="400"/>
      <c r="F50" s="400"/>
      <c r="G50" s="400"/>
      <c r="H50" s="400"/>
      <c r="I50" s="403"/>
    </row>
    <row r="51" ht="13.2" spans="1:9">
      <c r="A51" s="180"/>
      <c r="B51" s="398"/>
      <c r="C51" s="399"/>
      <c r="D51" s="400"/>
      <c r="E51" s="400"/>
      <c r="F51" s="400"/>
      <c r="G51" s="400"/>
      <c r="H51" s="400"/>
      <c r="I51" s="403"/>
    </row>
    <row r="52" ht="13.2" spans="1:9">
      <c r="A52" s="325"/>
      <c r="B52" s="399"/>
      <c r="C52" s="400"/>
      <c r="D52" s="400"/>
      <c r="E52" s="400"/>
      <c r="F52" s="400"/>
      <c r="G52" s="400"/>
      <c r="H52" s="403"/>
      <c r="I52" s="403"/>
    </row>
    <row r="53" ht="13.2" spans="1:9">
      <c r="A53" s="325"/>
      <c r="B53" s="399"/>
      <c r="C53" s="400"/>
      <c r="D53" s="400"/>
      <c r="E53" s="400"/>
      <c r="F53" s="400"/>
      <c r="G53" s="400"/>
      <c r="H53" s="403"/>
      <c r="I53" s="403"/>
    </row>
    <row r="54" ht="13.2" spans="1:9">
      <c r="A54" s="325"/>
      <c r="B54" s="399"/>
      <c r="C54" s="400"/>
      <c r="D54" s="400"/>
      <c r="E54" s="400"/>
      <c r="F54" s="400"/>
      <c r="G54" s="400"/>
      <c r="H54" s="403"/>
      <c r="I54" s="403"/>
    </row>
    <row r="55" ht="13.2" spans="1:9">
      <c r="A55" s="325"/>
      <c r="B55" s="399"/>
      <c r="C55" s="400"/>
      <c r="D55" s="400"/>
      <c r="E55" s="400"/>
      <c r="F55" s="400"/>
      <c r="G55" s="400"/>
      <c r="H55" s="403"/>
      <c r="I55" s="403"/>
    </row>
    <row r="56" ht="13.2" spans="1:9">
      <c r="A56" s="325"/>
      <c r="B56" s="399"/>
      <c r="C56" s="400"/>
      <c r="D56" s="400"/>
      <c r="E56" s="400"/>
      <c r="F56" s="400"/>
      <c r="G56" s="400"/>
      <c r="H56" s="403"/>
      <c r="I56" s="403"/>
    </row>
    <row r="57" ht="13.2" spans="1:9">
      <c r="A57" s="180"/>
      <c r="B57" s="179"/>
      <c r="C57" s="180"/>
      <c r="D57" s="181"/>
      <c r="E57" s="181"/>
      <c r="F57" s="181"/>
      <c r="G57" s="182"/>
      <c r="H57" s="181"/>
      <c r="I57" s="188"/>
    </row>
    <row r="58" ht="13.2" spans="1:9">
      <c r="A58" s="180"/>
      <c r="B58" s="179"/>
      <c r="C58" s="180"/>
      <c r="D58" s="181"/>
      <c r="E58" s="181"/>
      <c r="F58" s="181"/>
      <c r="G58" s="182"/>
      <c r="H58" s="181"/>
      <c r="I58" s="188"/>
    </row>
    <row r="59" ht="13.2" spans="1:9">
      <c r="A59" s="180"/>
      <c r="B59" s="179"/>
      <c r="C59" s="180"/>
      <c r="D59" s="181"/>
      <c r="E59" s="181"/>
      <c r="F59" s="181"/>
      <c r="G59" s="182"/>
      <c r="H59" s="181"/>
      <c r="I59" s="188"/>
    </row>
    <row r="60" ht="13.2" spans="1:9">
      <c r="A60" s="180"/>
      <c r="B60" s="179"/>
      <c r="C60" s="180"/>
      <c r="D60" s="181"/>
      <c r="E60" s="181"/>
      <c r="F60" s="181"/>
      <c r="G60" s="182"/>
      <c r="H60" s="181"/>
      <c r="I60" s="188"/>
    </row>
    <row r="61" ht="13.2" spans="1:9">
      <c r="A61" s="180"/>
      <c r="B61" s="179"/>
      <c r="C61" s="180"/>
      <c r="D61" s="181"/>
      <c r="E61" s="181"/>
      <c r="F61" s="181"/>
      <c r="G61" s="182"/>
      <c r="H61" s="181"/>
      <c r="I61" s="188"/>
    </row>
    <row r="62" ht="13.2" spans="1:9">
      <c r="A62" s="180"/>
      <c r="B62" s="179"/>
      <c r="C62" s="180"/>
      <c r="D62" s="181"/>
      <c r="E62" s="181"/>
      <c r="F62" s="181"/>
      <c r="G62" s="182"/>
      <c r="H62" s="181"/>
      <c r="I62" s="188"/>
    </row>
    <row r="63" ht="13.2" spans="1:9">
      <c r="A63" s="180"/>
      <c r="B63" s="179"/>
      <c r="C63" s="180"/>
      <c r="D63" s="181"/>
      <c r="E63" s="181"/>
      <c r="F63" s="181"/>
      <c r="G63" s="182"/>
      <c r="H63" s="181"/>
      <c r="I63" s="188"/>
    </row>
    <row r="64" ht="13.2" spans="1:9">
      <c r="A64" s="180"/>
      <c r="B64" s="179"/>
      <c r="C64" s="180"/>
      <c r="D64" s="181"/>
      <c r="E64" s="181"/>
      <c r="F64" s="181"/>
      <c r="G64" s="182"/>
      <c r="H64" s="181"/>
      <c r="I64" s="188"/>
    </row>
    <row r="65" ht="13.2" spans="1:9">
      <c r="A65" s="180"/>
      <c r="B65" s="179"/>
      <c r="C65" s="180"/>
      <c r="D65" s="181"/>
      <c r="E65" s="181"/>
      <c r="F65" s="181"/>
      <c r="G65" s="182"/>
      <c r="H65" s="181"/>
      <c r="I65" s="188"/>
    </row>
    <row r="66" ht="13.2" spans="1:9">
      <c r="A66" s="180"/>
      <c r="B66" s="179"/>
      <c r="C66" s="180"/>
      <c r="D66" s="181"/>
      <c r="E66" s="181"/>
      <c r="F66" s="181"/>
      <c r="G66" s="182"/>
      <c r="H66" s="181"/>
      <c r="I66" s="188"/>
    </row>
    <row r="67" ht="13.2" spans="1:9">
      <c r="A67" s="180"/>
      <c r="B67" s="179"/>
      <c r="C67" s="180"/>
      <c r="D67" s="181"/>
      <c r="E67" s="181"/>
      <c r="F67" s="181"/>
      <c r="G67" s="182"/>
      <c r="H67" s="181"/>
      <c r="I67" s="188"/>
    </row>
    <row r="68" ht="13.2" spans="1:9">
      <c r="A68" s="180"/>
      <c r="B68" s="179"/>
      <c r="C68" s="180"/>
      <c r="D68" s="181"/>
      <c r="E68" s="181"/>
      <c r="F68" s="181"/>
      <c r="G68" s="182"/>
      <c r="H68" s="181"/>
      <c r="I68" s="188"/>
    </row>
    <row r="69" ht="13.2" spans="1:9">
      <c r="A69" s="180"/>
      <c r="B69" s="179"/>
      <c r="C69" s="180"/>
      <c r="D69" s="181"/>
      <c r="E69" s="181"/>
      <c r="F69" s="181"/>
      <c r="G69" s="182"/>
      <c r="H69" s="181"/>
      <c r="I69" s="188"/>
    </row>
    <row r="70" ht="13.2" spans="1:9">
      <c r="A70" s="180"/>
      <c r="B70" s="179"/>
      <c r="C70" s="180"/>
      <c r="D70" s="181"/>
      <c r="E70" s="181"/>
      <c r="F70" s="181"/>
      <c r="G70" s="182"/>
      <c r="H70" s="181"/>
      <c r="I70" s="188"/>
    </row>
    <row r="71" ht="13.2" spans="2:3">
      <c r="B71" s="179"/>
      <c r="C71" s="180"/>
    </row>
  </sheetData>
  <mergeCells count="2">
    <mergeCell ref="A1:E1"/>
    <mergeCell ref="A3:B3"/>
  </mergeCells>
  <pageMargins left="0.590551181102362" right="0.393700787401575" top="0.433070866141732" bottom="0.94488188976378" header="0" footer="0.393700787401575"/>
  <pageSetup paperSize="9" scale="77" fitToHeight="0" orientation="portrait"/>
  <headerFooter>
    <oddFooter>&amp;R&amp;"Neo Sans Light,Normal"&amp;7&amp;A - Pág.&amp;P de &amp;N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topLeftCell="A5" workbookViewId="0">
      <selection activeCell="B20" sqref="B20"/>
    </sheetView>
  </sheetViews>
  <sheetFormatPr defaultColWidth="9.11111111111111" defaultRowHeight="10.2"/>
  <cols>
    <col min="1" max="1" width="6.88888888888889" style="129" customWidth="1"/>
    <col min="2" max="2" width="58.3333333333333" style="130" customWidth="1"/>
    <col min="3" max="3" width="3.44444444444444" style="129" customWidth="1"/>
    <col min="4" max="6" width="9.33333333333333" style="131" customWidth="1"/>
    <col min="7" max="7" width="10"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99"/>
      <c r="C1" s="200"/>
      <c r="D1" s="200"/>
      <c r="E1" s="200"/>
      <c r="F1" s="365"/>
      <c r="G1" s="366"/>
      <c r="H1" s="367"/>
      <c r="I1" s="378"/>
    </row>
    <row r="2" s="128" customFormat="1" ht="18.75" customHeight="1" spans="1:9">
      <c r="A2" s="368" t="e">
        <f>'Resumo Med'!#REF!</f>
        <v>#REF!</v>
      </c>
      <c r="B2" s="369"/>
      <c r="C2" s="200"/>
      <c r="D2" s="200"/>
      <c r="E2" s="370"/>
      <c r="F2" s="365"/>
      <c r="G2" s="366"/>
      <c r="H2" s="367"/>
      <c r="I2" s="378"/>
    </row>
    <row r="3" s="128" customFormat="1" ht="18.75" customHeight="1" spans="1:9">
      <c r="A3" s="145" t="str">
        <f>Cap.2!A3:B3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145"/>
      <c r="C3" s="200"/>
      <c r="D3" s="200"/>
      <c r="E3" s="370"/>
      <c r="F3" s="371"/>
      <c r="G3" s="366"/>
      <c r="H3" s="372"/>
      <c r="I3" s="378"/>
    </row>
    <row r="4" s="128" customFormat="1" ht="18.75" customHeight="1" spans="1:9">
      <c r="A4" s="148">
        <f>'Resumo Med'!A4:E4</f>
        <v>0</v>
      </c>
      <c r="B4" s="145"/>
      <c r="C4" s="200"/>
      <c r="D4" s="200"/>
      <c r="E4" s="370"/>
      <c r="F4" s="371"/>
      <c r="G4" s="366"/>
      <c r="H4" s="372"/>
      <c r="I4" s="378"/>
    </row>
    <row r="5" s="128" customFormat="1" ht="18.75" customHeight="1" spans="1:9">
      <c r="A5" s="373"/>
      <c r="B5" s="369"/>
      <c r="C5" s="200"/>
      <c r="D5" s="200"/>
      <c r="E5" s="370"/>
      <c r="F5" s="371"/>
      <c r="G5" s="366"/>
      <c r="H5" s="207"/>
      <c r="I5" s="228" t="s">
        <v>20</v>
      </c>
    </row>
    <row r="6" s="128" customFormat="1" ht="35.25" customHeight="1" spans="1:9">
      <c r="A6" s="153" t="s">
        <v>2</v>
      </c>
      <c r="B6" s="154" t="s">
        <v>21</v>
      </c>
      <c r="C6" s="155" t="s">
        <v>22</v>
      </c>
      <c r="D6" s="156" t="s">
        <v>23</v>
      </c>
      <c r="E6" s="157" t="s">
        <v>24</v>
      </c>
      <c r="F6" s="156" t="s">
        <v>7</v>
      </c>
      <c r="G6" s="158" t="s">
        <v>25</v>
      </c>
      <c r="H6" s="159" t="s">
        <v>26</v>
      </c>
      <c r="I6" s="185" t="s">
        <v>10</v>
      </c>
    </row>
    <row r="7" ht="13.2" spans="1:9">
      <c r="A7" s="160"/>
      <c r="B7" s="161"/>
      <c r="C7" s="162"/>
      <c r="D7" s="163"/>
      <c r="E7" s="163"/>
      <c r="F7" s="163"/>
      <c r="G7" s="163" t="str">
        <f>IF(C7=0,"",IF(AND(D7&lt;&gt;0,E7&lt;&gt;0,F7&lt;&gt;0),C7*D7*E7*F7,IF(AND(D7&lt;&gt;0,E7&lt;&gt;0,F7=0),C7*D7*E7,IF(AND(D7&lt;&gt;0,E7=0,F7&lt;&gt;0),C7*D7*F7,IF(AND(D7&lt;&gt;0,E7=0,F7=0,F7),C7*D7,"CORRIGIR")))))</f>
        <v/>
      </c>
      <c r="H7" s="163"/>
      <c r="I7" s="186"/>
    </row>
    <row r="8" ht="15" customHeight="1" spans="1:9">
      <c r="A8" s="164" t="s">
        <v>36</v>
      </c>
      <c r="B8" s="165">
        <f>'Resumo Med'!B15</f>
        <v>0</v>
      </c>
      <c r="C8" s="162"/>
      <c r="D8" s="163"/>
      <c r="E8" s="163"/>
      <c r="F8" s="163"/>
      <c r="G8" s="163" t="str">
        <f>IF(C8=0,"",IF(AND(D8&lt;&gt;0,E8&lt;&gt;0,F8&lt;&gt;0),C8*D8*E8*F8,IF(AND(D8&lt;&gt;0,E8&lt;&gt;0,F8=0),C8*D8*E8,IF(AND(D8&lt;&gt;0,E8=0,F8&lt;&gt;0),C8*D8*F8,IF(AND(D8&lt;&gt;0,E8=0,F8=0,F8),C8*D8,"CORRIGIR")))))</f>
        <v/>
      </c>
      <c r="H8" s="163"/>
      <c r="I8" s="186"/>
    </row>
    <row r="9" ht="19.5" customHeight="1" spans="1:9">
      <c r="A9" s="166" t="s">
        <v>37</v>
      </c>
      <c r="B9" s="165" t="s">
        <v>38</v>
      </c>
      <c r="C9" s="162"/>
      <c r="D9" s="163"/>
      <c r="E9" s="163"/>
      <c r="F9" s="163"/>
      <c r="G9" s="163" t="str">
        <f>IF(C9=0,"",IF(AND(D9&lt;&gt;0,E9&lt;&gt;0,F9&lt;&gt;0),C9*D9*E9*F9,IF(AND(D9&lt;&gt;0,E9&lt;&gt;0,F9=0),C9*D9*E9,IF(AND(D9&lt;&gt;0,E9=0,F9&lt;&gt;0),C9*D9*F9,IF(AND(D9&lt;&gt;0,E9=0,F9=0,F9),C9*D9,"CORRIGIR")))))</f>
        <v/>
      </c>
      <c r="H9" s="163"/>
      <c r="I9" s="186"/>
    </row>
    <row r="10" ht="34" customHeight="1" spans="1:9">
      <c r="A10" s="171" t="s">
        <v>39</v>
      </c>
      <c r="B10" s="381" t="s">
        <v>40</v>
      </c>
      <c r="C10" s="382"/>
      <c r="D10" s="382"/>
      <c r="E10" s="382"/>
      <c r="F10" s="382"/>
      <c r="G10" s="383"/>
      <c r="H10" s="382"/>
      <c r="I10" s="391"/>
    </row>
    <row r="11" ht="15" customHeight="1" spans="1:14">
      <c r="A11" s="166"/>
      <c r="B11" s="267"/>
      <c r="C11" s="322"/>
      <c r="D11" s="323"/>
      <c r="E11" s="323"/>
      <c r="F11" s="323"/>
      <c r="G11" s="384"/>
      <c r="H11" s="163">
        <v>380.12</v>
      </c>
      <c r="I11" s="322"/>
      <c r="J11" s="384"/>
      <c r="K11" s="351"/>
      <c r="L11" s="351"/>
      <c r="M11" s="351"/>
      <c r="N11" s="351"/>
    </row>
    <row r="12" ht="15" customHeight="1" spans="1:13">
      <c r="A12" s="166"/>
      <c r="B12" s="243"/>
      <c r="C12" s="385"/>
      <c r="D12" s="240"/>
      <c r="E12" s="240"/>
      <c r="F12" s="240"/>
      <c r="G12" s="241"/>
      <c r="H12" s="241"/>
      <c r="I12" s="392" t="s">
        <v>32</v>
      </c>
      <c r="M12" s="134">
        <v>224.1</v>
      </c>
    </row>
    <row r="13" ht="15" customHeight="1" spans="1:14">
      <c r="A13" s="166"/>
      <c r="B13" s="243"/>
      <c r="C13" s="385"/>
      <c r="D13" s="240"/>
      <c r="E13" s="240"/>
      <c r="F13" s="240"/>
      <c r="G13" s="240"/>
      <c r="H13" s="240"/>
      <c r="I13" s="189">
        <f>H11</f>
        <v>380.12</v>
      </c>
      <c r="K13" s="131"/>
      <c r="L13" s="131"/>
      <c r="M13" s="131">
        <v>338.41</v>
      </c>
      <c r="N13" s="131"/>
    </row>
    <row r="14" ht="15" customHeight="1" spans="1:14">
      <c r="A14" s="166" t="s">
        <v>41</v>
      </c>
      <c r="B14" s="165" t="s">
        <v>42</v>
      </c>
      <c r="C14" s="385"/>
      <c r="D14" s="240"/>
      <c r="E14" s="240"/>
      <c r="F14" s="240"/>
      <c r="G14" s="240"/>
      <c r="H14" s="240"/>
      <c r="I14" s="189"/>
      <c r="K14" s="131"/>
      <c r="L14" s="131"/>
      <c r="M14" s="393">
        <f>SUM(M12:M13)</f>
        <v>562.51</v>
      </c>
      <c r="N14" s="131"/>
    </row>
    <row r="15" ht="46" customHeight="1" spans="1:14">
      <c r="A15" s="171" t="s">
        <v>43</v>
      </c>
      <c r="B15" s="381" t="s">
        <v>44</v>
      </c>
      <c r="C15" s="385"/>
      <c r="D15" s="240"/>
      <c r="E15" s="240"/>
      <c r="F15" s="240"/>
      <c r="G15" s="240"/>
      <c r="H15" s="240"/>
      <c r="I15" s="189"/>
      <c r="K15" s="131"/>
      <c r="L15" s="131"/>
      <c r="M15" s="131"/>
      <c r="N15" s="131"/>
    </row>
    <row r="16" ht="15" customHeight="1" spans="1:14">
      <c r="A16" s="166"/>
      <c r="B16" s="243"/>
      <c r="C16" s="162"/>
      <c r="D16" s="163"/>
      <c r="E16" s="163"/>
      <c r="F16" s="163"/>
      <c r="G16" s="163"/>
      <c r="H16" s="163">
        <f>M14</f>
        <v>562.51</v>
      </c>
      <c r="I16" s="189"/>
      <c r="K16" s="131"/>
      <c r="L16" s="131"/>
      <c r="M16" s="131"/>
      <c r="N16" s="131"/>
    </row>
    <row r="17" ht="15" customHeight="1" spans="1:14">
      <c r="A17" s="166"/>
      <c r="B17" s="243"/>
      <c r="C17" s="385"/>
      <c r="D17" s="240"/>
      <c r="E17" s="240"/>
      <c r="F17" s="240"/>
      <c r="G17" s="241"/>
      <c r="H17" s="241"/>
      <c r="I17" s="392" t="s">
        <v>32</v>
      </c>
      <c r="K17" s="131"/>
      <c r="L17" s="131"/>
      <c r="M17" s="131"/>
      <c r="N17" s="131"/>
    </row>
    <row r="18" ht="15" customHeight="1" spans="1:14">
      <c r="A18" s="166"/>
      <c r="B18" s="243"/>
      <c r="C18" s="385"/>
      <c r="D18" s="240"/>
      <c r="E18" s="240"/>
      <c r="F18" s="240"/>
      <c r="G18" s="240"/>
      <c r="H18" s="240"/>
      <c r="I18" s="189">
        <f>H16</f>
        <v>562.51</v>
      </c>
      <c r="K18" s="131"/>
      <c r="L18" s="131"/>
      <c r="M18" s="131"/>
      <c r="N18" s="131"/>
    </row>
    <row r="19" ht="13.2" spans="1:9">
      <c r="A19" s="386" t="s">
        <v>45</v>
      </c>
      <c r="B19" s="165" t="s">
        <v>46</v>
      </c>
      <c r="C19" s="387"/>
      <c r="D19" s="388"/>
      <c r="E19" s="388"/>
      <c r="F19" s="388"/>
      <c r="G19" s="388"/>
      <c r="H19" s="388"/>
      <c r="I19" s="394"/>
    </row>
    <row r="20" ht="39" customHeight="1" spans="1:9">
      <c r="A20" s="389" t="s">
        <v>47</v>
      </c>
      <c r="B20" s="381" t="s">
        <v>48</v>
      </c>
      <c r="C20" s="382"/>
      <c r="D20" s="382"/>
      <c r="E20" s="382"/>
      <c r="F20" s="382"/>
      <c r="G20" s="383"/>
      <c r="H20" s="382"/>
      <c r="I20" s="391"/>
    </row>
    <row r="21" ht="13.2" spans="1:14">
      <c r="A21" s="386"/>
      <c r="B21" s="267"/>
      <c r="C21" s="322"/>
      <c r="D21" s="323"/>
      <c r="E21" s="323"/>
      <c r="F21" s="323"/>
      <c r="G21" s="384"/>
      <c r="H21" s="163">
        <f>N24</f>
        <v>323.04</v>
      </c>
      <c r="I21" s="322"/>
      <c r="N21" s="134">
        <v>149.66</v>
      </c>
    </row>
    <row r="22" ht="13.2" spans="1:14">
      <c r="A22" s="386"/>
      <c r="B22" s="243"/>
      <c r="C22" s="385"/>
      <c r="D22" s="240"/>
      <c r="E22" s="240"/>
      <c r="F22" s="240"/>
      <c r="G22" s="241"/>
      <c r="H22" s="241"/>
      <c r="I22" s="392" t="s">
        <v>32</v>
      </c>
      <c r="N22" s="134">
        <v>148.98</v>
      </c>
    </row>
    <row r="23" ht="13.2" spans="1:14">
      <c r="A23" s="386"/>
      <c r="B23" s="243"/>
      <c r="C23" s="385"/>
      <c r="D23" s="240"/>
      <c r="E23" s="240"/>
      <c r="F23" s="240"/>
      <c r="G23" s="240"/>
      <c r="H23" s="240"/>
      <c r="I23" s="189">
        <f>H21</f>
        <v>323.04</v>
      </c>
      <c r="N23" s="134">
        <v>24.4</v>
      </c>
    </row>
    <row r="24" ht="5" customHeight="1" spans="1:14">
      <c r="A24" s="386"/>
      <c r="B24" s="376"/>
      <c r="C24" s="387"/>
      <c r="D24" s="388"/>
      <c r="E24" s="388"/>
      <c r="F24" s="388"/>
      <c r="G24" s="388"/>
      <c r="H24" s="388"/>
      <c r="I24" s="394"/>
      <c r="N24" s="350">
        <f>SUM(N21:N23)</f>
        <v>323.04</v>
      </c>
    </row>
    <row r="25" ht="5" customHeight="1" spans="1:9">
      <c r="A25" s="386"/>
      <c r="B25" s="267"/>
      <c r="C25" s="162"/>
      <c r="D25" s="163"/>
      <c r="E25" s="163"/>
      <c r="F25" s="163"/>
      <c r="G25" s="163"/>
      <c r="H25" s="163"/>
      <c r="I25" s="186"/>
    </row>
    <row r="26" ht="5" customHeight="1" spans="1:9">
      <c r="A26" s="386"/>
      <c r="B26" s="315"/>
      <c r="C26" s="162"/>
      <c r="D26" s="163"/>
      <c r="E26" s="163"/>
      <c r="F26" s="163"/>
      <c r="G26" s="195"/>
      <c r="H26" s="195"/>
      <c r="I26" s="198"/>
    </row>
    <row r="27" ht="5" customHeight="1" spans="1:9">
      <c r="A27" s="386"/>
      <c r="B27" s="316"/>
      <c r="C27" s="162"/>
      <c r="D27" s="163"/>
      <c r="E27" s="163"/>
      <c r="F27" s="163"/>
      <c r="G27" s="163"/>
      <c r="H27" s="163"/>
      <c r="I27" s="186"/>
    </row>
    <row r="28" ht="5" customHeight="1" spans="1:9">
      <c r="A28" s="166"/>
      <c r="B28" s="243"/>
      <c r="C28" s="385"/>
      <c r="D28" s="240"/>
      <c r="E28" s="240"/>
      <c r="F28" s="240"/>
      <c r="G28" s="240"/>
      <c r="H28" s="240"/>
      <c r="I28" s="189"/>
    </row>
    <row r="29" ht="5" customHeight="1" spans="1:9">
      <c r="A29" s="224"/>
      <c r="B29" s="225"/>
      <c r="C29" s="390"/>
      <c r="D29" s="226"/>
      <c r="E29" s="226"/>
      <c r="F29" s="226"/>
      <c r="G29" s="227"/>
      <c r="H29" s="226"/>
      <c r="I29" s="233"/>
    </row>
  </sheetData>
  <mergeCells count="1">
    <mergeCell ref="A3:B3"/>
  </mergeCells>
  <printOptions horizontalCentered="1"/>
  <pageMargins left="0.31496062992126" right="0.118110236220472" top="0.15748031496063" bottom="0.354330708661417" header="0.31496062992126" footer="0.31496062992126"/>
  <pageSetup paperSize="9" scale="53"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4"/>
  <sheetViews>
    <sheetView showGridLines="0" showZeros="0" workbookViewId="0">
      <pane ySplit="6" topLeftCell="A15" activePane="bottomLeft" state="frozen"/>
      <selection/>
      <selection pane="bottomLeft" activeCell="B19" sqref="B19"/>
    </sheetView>
  </sheetViews>
  <sheetFormatPr defaultColWidth="9.11111111111111" defaultRowHeight="10.2"/>
  <cols>
    <col min="1" max="1" width="6.88888888888889" style="129" customWidth="1"/>
    <col min="2" max="2" width="58.3333333333333" style="130" customWidth="1"/>
    <col min="3" max="3" width="3.44444444444444" style="129" customWidth="1"/>
    <col min="4" max="6" width="9.33333333333333" style="131" customWidth="1"/>
    <col min="7" max="7" width="10"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99"/>
      <c r="C1" s="200"/>
      <c r="D1" s="200"/>
      <c r="E1" s="200"/>
      <c r="F1" s="365"/>
      <c r="G1" s="366"/>
      <c r="H1" s="367"/>
      <c r="I1" s="378"/>
    </row>
    <row r="2" s="128" customFormat="1" ht="18.75" customHeight="1" spans="1:9">
      <c r="A2" s="368" t="e">
        <f>'Resumo Med'!#REF!</f>
        <v>#REF!</v>
      </c>
      <c r="B2" s="369"/>
      <c r="C2" s="200"/>
      <c r="D2" s="200"/>
      <c r="E2" s="370"/>
      <c r="F2" s="365"/>
      <c r="G2" s="366"/>
      <c r="H2" s="367"/>
      <c r="I2" s="378"/>
    </row>
    <row r="3" s="128" customFormat="1" ht="18.75" customHeight="1" spans="1:9">
      <c r="A3" s="342" t="str">
        <f>Cap.3墙!A3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342"/>
      <c r="C3" s="200"/>
      <c r="D3" s="200"/>
      <c r="E3" s="370"/>
      <c r="F3" s="371"/>
      <c r="G3" s="366"/>
      <c r="H3" s="372"/>
      <c r="I3" s="378"/>
    </row>
    <row r="4" s="128" customFormat="1" ht="18.75" customHeight="1" spans="1:9">
      <c r="A4" s="343">
        <f>'Resumo Med'!A4:E4</f>
        <v>0</v>
      </c>
      <c r="B4" s="342"/>
      <c r="C4" s="200"/>
      <c r="D4" s="200"/>
      <c r="E4" s="370"/>
      <c r="F4" s="371"/>
      <c r="G4" s="366"/>
      <c r="H4" s="372"/>
      <c r="I4" s="378"/>
    </row>
    <row r="5" s="128" customFormat="1" ht="18.75" customHeight="1" spans="1:9">
      <c r="A5" s="373"/>
      <c r="B5" s="369"/>
      <c r="C5" s="200"/>
      <c r="D5" s="200"/>
      <c r="E5" s="370"/>
      <c r="F5" s="371"/>
      <c r="G5" s="366"/>
      <c r="H5" s="207"/>
      <c r="I5" s="228" t="s">
        <v>20</v>
      </c>
    </row>
    <row r="6" s="128" customFormat="1" ht="35.25" customHeight="1" spans="1:9">
      <c r="A6" s="153" t="s">
        <v>2</v>
      </c>
      <c r="B6" s="154" t="s">
        <v>21</v>
      </c>
      <c r="C6" s="155" t="s">
        <v>22</v>
      </c>
      <c r="D6" s="156" t="s">
        <v>23</v>
      </c>
      <c r="E6" s="157" t="s">
        <v>24</v>
      </c>
      <c r="F6" s="156" t="s">
        <v>7</v>
      </c>
      <c r="G6" s="158" t="s">
        <v>25</v>
      </c>
      <c r="H6" s="159" t="s">
        <v>26</v>
      </c>
      <c r="I6" s="185" t="s">
        <v>10</v>
      </c>
    </row>
    <row r="7" ht="13.2" spans="1:9">
      <c r="A7" s="160"/>
      <c r="B7" s="161"/>
      <c r="C7" s="162"/>
      <c r="D7" s="163"/>
      <c r="E7" s="163"/>
      <c r="F7" s="163"/>
      <c r="G7" s="163" t="str">
        <f>IF(C7=0,"",IF(AND(D7&lt;&gt;0,E7&lt;&gt;0,F7&lt;&gt;0),C7*D7*E7*F7,IF(AND(D7&lt;&gt;0,E7&lt;&gt;0,F7=0),C7*D7*E7,IF(AND(D7&lt;&gt;0,E7=0,F7&lt;&gt;0),C7*D7*F7,IF(AND(D7&lt;&gt;0,E7=0,F7=0,F7),C7*D7,"CORRIGIR")))))</f>
        <v/>
      </c>
      <c r="H7" s="163"/>
      <c r="I7" s="186"/>
    </row>
    <row r="8" ht="20.25" customHeight="1" spans="1:9">
      <c r="A8" s="164" t="s">
        <v>49</v>
      </c>
      <c r="B8" s="165">
        <f>'Resumo Med'!B17</f>
        <v>0</v>
      </c>
      <c r="C8" s="162"/>
      <c r="D8" s="163"/>
      <c r="E8" s="163"/>
      <c r="F8" s="163"/>
      <c r="G8" s="163" t="str">
        <f>IF(C8=0,"",IF(AND(D8&lt;&gt;0,E8&lt;&gt;0,F8&lt;&gt;0),C8*D8*E8*F8,IF(AND(D8&lt;&gt;0,E8&lt;&gt;0,F8=0),C8*D8*E8,IF(AND(D8&lt;&gt;0,E8=0,F8&lt;&gt;0),C8*D8*F8,IF(AND(D8&lt;&gt;0,E8=0,F8=0,F8),C8*D8,"CORRIGIR")))))</f>
        <v/>
      </c>
      <c r="H8" s="163"/>
      <c r="I8" s="186"/>
    </row>
    <row r="9" ht="13.2" spans="1:9">
      <c r="A9" s="164" t="s">
        <v>50</v>
      </c>
      <c r="B9" s="165" t="s">
        <v>51</v>
      </c>
      <c r="C9" s="162"/>
      <c r="D9" s="163"/>
      <c r="E9" s="163"/>
      <c r="F9" s="163"/>
      <c r="G9" s="163"/>
      <c r="H9" s="163"/>
      <c r="I9" s="186"/>
    </row>
    <row r="10" ht="87" customHeight="1" spans="1:9">
      <c r="A10" s="208" t="s">
        <v>52</v>
      </c>
      <c r="B10" s="374" t="s">
        <v>53</v>
      </c>
      <c r="C10" s="162"/>
      <c r="D10" s="163"/>
      <c r="E10" s="163"/>
      <c r="F10" s="163"/>
      <c r="G10" s="163"/>
      <c r="H10" s="163"/>
      <c r="I10" s="186"/>
    </row>
    <row r="11" ht="13.2" spans="1:9">
      <c r="A11" s="208"/>
      <c r="B11" s="375"/>
      <c r="C11" s="162"/>
      <c r="D11" s="163"/>
      <c r="E11" s="163"/>
      <c r="F11" s="163"/>
      <c r="G11" s="163"/>
      <c r="H11" s="163">
        <f>L17</f>
        <v>337.35</v>
      </c>
      <c r="I11" s="186"/>
    </row>
    <row r="12" ht="13.2" spans="1:12">
      <c r="A12" s="171"/>
      <c r="B12" s="271"/>
      <c r="C12" s="162"/>
      <c r="D12" s="163"/>
      <c r="E12" s="163"/>
      <c r="F12" s="163"/>
      <c r="G12" s="163"/>
      <c r="H12" s="163"/>
      <c r="I12" s="186" t="s">
        <v>32</v>
      </c>
      <c r="L12" s="134">
        <v>116.96</v>
      </c>
    </row>
    <row r="13" ht="13.2" spans="1:12">
      <c r="A13" s="171"/>
      <c r="B13" s="271"/>
      <c r="C13" s="162"/>
      <c r="D13" s="163"/>
      <c r="E13" s="163"/>
      <c r="F13" s="163"/>
      <c r="G13" s="170" t="str">
        <f>IF(C13=0,"",IF(AND(D13&lt;&gt;0,E13&lt;&gt;0,F13&lt;&gt;0),C13*D13*E13*F13,IF(AND(D13&lt;&gt;0,E13&lt;&gt;0,F13=0),C13*D13*E13,IF(AND(D13&lt;&gt;0,E13=0,F13&lt;&gt;0),C13*D13*F13,IF(AND(D13&lt;&gt;0,E13=0,F13=0,F13),C13*D13,"CORRIGIR")))))</f>
        <v/>
      </c>
      <c r="H13" s="170"/>
      <c r="I13" s="187">
        <f>H11</f>
        <v>337.35</v>
      </c>
      <c r="L13" s="134">
        <v>49.6</v>
      </c>
    </row>
    <row r="14" ht="19.5" customHeight="1" spans="1:12">
      <c r="A14" s="164" t="s">
        <v>54</v>
      </c>
      <c r="B14" s="165" t="s">
        <v>55</v>
      </c>
      <c r="C14" s="162"/>
      <c r="D14" s="163"/>
      <c r="E14" s="163"/>
      <c r="F14" s="163"/>
      <c r="G14" s="163"/>
      <c r="H14" s="163"/>
      <c r="I14" s="186"/>
      <c r="L14" s="134">
        <v>12.8</v>
      </c>
    </row>
    <row r="15" ht="77" customHeight="1" spans="1:12">
      <c r="A15" s="208" t="s">
        <v>56</v>
      </c>
      <c r="B15" s="374" t="s">
        <v>57</v>
      </c>
      <c r="C15" s="162"/>
      <c r="D15" s="163"/>
      <c r="E15" s="163"/>
      <c r="F15" s="163"/>
      <c r="G15" s="163"/>
      <c r="H15" s="163"/>
      <c r="I15" s="186"/>
      <c r="L15" s="134">
        <v>135.75</v>
      </c>
    </row>
    <row r="16" ht="10" customHeight="1" spans="1:12">
      <c r="A16" s="208"/>
      <c r="B16" s="375"/>
      <c r="C16" s="162"/>
      <c r="D16" s="163"/>
      <c r="E16" s="163"/>
      <c r="F16" s="163"/>
      <c r="G16" s="163"/>
      <c r="H16" s="163">
        <v>180.87</v>
      </c>
      <c r="I16" s="186"/>
      <c r="L16" s="134">
        <v>22.24</v>
      </c>
    </row>
    <row r="17" ht="10" customHeight="1" spans="1:12">
      <c r="A17" s="171"/>
      <c r="B17" s="271"/>
      <c r="C17" s="162"/>
      <c r="D17" s="163"/>
      <c r="E17" s="163"/>
      <c r="F17" s="163"/>
      <c r="G17" s="163"/>
      <c r="H17" s="163"/>
      <c r="I17" s="186" t="s">
        <v>32</v>
      </c>
      <c r="L17" s="350">
        <f>SUM(L12:L16)</f>
        <v>337.35</v>
      </c>
    </row>
    <row r="18" ht="10" customHeight="1" spans="1:9">
      <c r="A18" s="171"/>
      <c r="B18" s="271"/>
      <c r="C18" s="162"/>
      <c r="D18" s="163"/>
      <c r="E18" s="163"/>
      <c r="F18" s="163"/>
      <c r="G18" s="170" t="str">
        <f>IF(C18=0,"",IF(AND(D18&lt;&gt;0,E18&lt;&gt;0,F18&lt;&gt;0),C18*D18*E18*F18,IF(AND(D18&lt;&gt;0,E18&lt;&gt;0,F18=0),C18*D18*E18,IF(AND(D18&lt;&gt;0,E18=0,F18&lt;&gt;0),C18*D18*F18,IF(AND(D18&lt;&gt;0,E18=0,F18=0,F18),C18*D18,"CORRIGIR")))))</f>
        <v/>
      </c>
      <c r="H18" s="170"/>
      <c r="I18" s="187">
        <f>H16</f>
        <v>180.87</v>
      </c>
    </row>
    <row r="19" ht="90" customHeight="1" spans="1:14">
      <c r="A19" s="208" t="s">
        <v>58</v>
      </c>
      <c r="B19" s="374" t="s">
        <v>59</v>
      </c>
      <c r="C19" s="162"/>
      <c r="D19" s="163"/>
      <c r="E19" s="163"/>
      <c r="F19" s="163"/>
      <c r="G19" s="163"/>
      <c r="H19" s="163"/>
      <c r="I19" s="186"/>
      <c r="N19" s="379"/>
    </row>
    <row r="20" ht="13.2" spans="1:14">
      <c r="A20" s="171"/>
      <c r="B20" s="375"/>
      <c r="C20" s="162"/>
      <c r="D20" s="163"/>
      <c r="E20" s="163"/>
      <c r="F20" s="163"/>
      <c r="G20" s="163"/>
      <c r="H20" s="163">
        <v>180.87</v>
      </c>
      <c r="I20" s="186"/>
      <c r="N20" s="379"/>
    </row>
    <row r="21" ht="13.2" spans="1:9">
      <c r="A21" s="171"/>
      <c r="B21" s="271"/>
      <c r="C21" s="162"/>
      <c r="D21" s="163"/>
      <c r="E21" s="163"/>
      <c r="F21" s="163"/>
      <c r="G21" s="163"/>
      <c r="H21" s="163"/>
      <c r="I21" s="186" t="s">
        <v>32</v>
      </c>
    </row>
    <row r="22" ht="10" customHeight="1" spans="1:9">
      <c r="A22" s="164"/>
      <c r="B22" s="271"/>
      <c r="C22" s="162"/>
      <c r="D22" s="163"/>
      <c r="E22" s="163"/>
      <c r="F22" s="163"/>
      <c r="G22" s="170" t="str">
        <f>IF(C22=0,"",IF(AND(D22&lt;&gt;0,E22&lt;&gt;0,F22&lt;&gt;0),C22*D22*E22*F22,IF(AND(D22&lt;&gt;0,E22&lt;&gt;0,F22=0),C22*D22*E22,IF(AND(D22&lt;&gt;0,E22=0,F22&lt;&gt;0),C22*D22*F22,IF(AND(D22&lt;&gt;0,E22=0,F22=0,F22),C22*D22,"CORRIGIR")))))</f>
        <v/>
      </c>
      <c r="H22" s="170"/>
      <c r="I22" s="187">
        <f>H20</f>
        <v>180.87</v>
      </c>
    </row>
    <row r="23" ht="10" customHeight="1" spans="1:9">
      <c r="A23" s="208"/>
      <c r="B23" s="376"/>
      <c r="C23" s="162"/>
      <c r="D23" s="163"/>
      <c r="E23" s="163"/>
      <c r="F23" s="163"/>
      <c r="G23" s="163"/>
      <c r="H23" s="163"/>
      <c r="I23" s="186"/>
    </row>
    <row r="24" ht="10" customHeight="1" spans="1:9">
      <c r="A24" s="208"/>
      <c r="B24" s="375"/>
      <c r="C24" s="162"/>
      <c r="D24" s="163"/>
      <c r="E24" s="163"/>
      <c r="F24" s="163"/>
      <c r="G24" s="163"/>
      <c r="H24" s="163"/>
      <c r="I24" s="186"/>
    </row>
    <row r="25" ht="10" customHeight="1" spans="1:9">
      <c r="A25" s="171"/>
      <c r="B25" s="271"/>
      <c r="C25" s="162"/>
      <c r="D25" s="163"/>
      <c r="E25" s="163"/>
      <c r="F25" s="163"/>
      <c r="G25" s="163"/>
      <c r="H25" s="163"/>
      <c r="I25" s="186"/>
    </row>
    <row r="26" ht="10" customHeight="1" spans="1:9">
      <c r="A26" s="171"/>
      <c r="B26" s="271"/>
      <c r="C26" s="162"/>
      <c r="D26" s="163"/>
      <c r="E26" s="163"/>
      <c r="F26" s="163"/>
      <c r="G26" s="170"/>
      <c r="H26" s="170"/>
      <c r="I26" s="187"/>
    </row>
    <row r="27" ht="10" customHeight="1" spans="1:9">
      <c r="A27" s="171"/>
      <c r="B27" s="328"/>
      <c r="C27" s="162"/>
      <c r="D27" s="163"/>
      <c r="E27" s="163"/>
      <c r="F27" s="163"/>
      <c r="G27" s="163"/>
      <c r="H27" s="163"/>
      <c r="I27" s="186"/>
    </row>
    <row r="28" ht="10" customHeight="1" spans="1:9">
      <c r="A28" s="171"/>
      <c r="B28" s="328"/>
      <c r="C28" s="162"/>
      <c r="D28" s="163"/>
      <c r="E28" s="163"/>
      <c r="F28" s="163"/>
      <c r="G28" s="163"/>
      <c r="H28" s="163"/>
      <c r="I28" s="186"/>
    </row>
    <row r="29" ht="10" customHeight="1" spans="1:9">
      <c r="A29" s="171"/>
      <c r="B29" s="328"/>
      <c r="C29" s="162"/>
      <c r="D29" s="163"/>
      <c r="E29" s="163"/>
      <c r="F29" s="163"/>
      <c r="G29" s="163"/>
      <c r="H29" s="163"/>
      <c r="I29" s="186"/>
    </row>
    <row r="30" ht="10" customHeight="1" spans="1:9">
      <c r="A30" s="171"/>
      <c r="B30" s="328"/>
      <c r="C30" s="162"/>
      <c r="D30" s="163"/>
      <c r="E30" s="163"/>
      <c r="F30" s="163"/>
      <c r="G30" s="163"/>
      <c r="H30" s="163"/>
      <c r="I30" s="186"/>
    </row>
    <row r="31" ht="10" customHeight="1" spans="1:9">
      <c r="A31" s="171"/>
      <c r="B31" s="328"/>
      <c r="C31" s="162"/>
      <c r="D31" s="163"/>
      <c r="E31" s="163"/>
      <c r="F31" s="163"/>
      <c r="G31" s="163"/>
      <c r="H31" s="163"/>
      <c r="I31" s="186"/>
    </row>
    <row r="32" ht="10" customHeight="1" spans="1:9">
      <c r="A32" s="171"/>
      <c r="B32" s="328"/>
      <c r="C32" s="162"/>
      <c r="D32" s="163"/>
      <c r="E32" s="163"/>
      <c r="F32" s="163"/>
      <c r="G32" s="163"/>
      <c r="H32" s="163"/>
      <c r="I32" s="186"/>
    </row>
    <row r="33" ht="10" customHeight="1" spans="1:9">
      <c r="A33" s="171"/>
      <c r="B33" s="328"/>
      <c r="C33" s="162"/>
      <c r="D33" s="163"/>
      <c r="E33" s="163"/>
      <c r="F33" s="163"/>
      <c r="G33" s="163"/>
      <c r="H33" s="163"/>
      <c r="I33" s="186"/>
    </row>
    <row r="34" ht="10" customHeight="1" spans="1:9">
      <c r="A34" s="224"/>
      <c r="B34" s="225"/>
      <c r="C34" s="224"/>
      <c r="D34" s="226"/>
      <c r="E34" s="226"/>
      <c r="F34" s="226"/>
      <c r="G34" s="227"/>
      <c r="H34" s="377"/>
      <c r="I34" s="380"/>
    </row>
  </sheetData>
  <mergeCells count="1">
    <mergeCell ref="A3:B3"/>
  </mergeCells>
  <pageMargins left="0.590551181102362" right="0.393700787401575" top="0.433070866141732" bottom="0.94488188976378" header="0" footer="0.393700787401575"/>
  <pageSetup paperSize="9" scale="75" fitToHeight="0" orientation="portrait"/>
  <headerFooter>
    <oddFooter>&amp;R&amp;"Neo Sans Light,Normal"&amp;7&amp;A - Pág.&amp;P de &amp;N
</oddFooter>
  </headerFooter>
  <legacyDrawingHF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8"/>
  <sheetViews>
    <sheetView showGridLines="0" showZeros="0" workbookViewId="0">
      <pane ySplit="6" topLeftCell="A37" activePane="bottomLeft" state="frozen"/>
      <selection/>
      <selection pane="bottomLeft" activeCell="B41" sqref="B41"/>
    </sheetView>
  </sheetViews>
  <sheetFormatPr defaultColWidth="9.11111111111111" defaultRowHeight="10.2"/>
  <cols>
    <col min="1" max="1" width="6.88888888888889" style="129" customWidth="1"/>
    <col min="2" max="2" width="42.1111111111111" style="130" customWidth="1"/>
    <col min="3" max="3" width="3.44444444444444" style="129" customWidth="1"/>
    <col min="4" max="6" width="9.33333333333333" style="131" customWidth="1"/>
    <col min="7" max="7" width="10" style="132" customWidth="1"/>
    <col min="8" max="8" width="9.33333333333333" style="131" customWidth="1"/>
    <col min="9" max="9" width="9.33333333333333" style="133" customWidth="1"/>
    <col min="10" max="16384" width="9.11111111111111" style="134"/>
  </cols>
  <sheetData>
    <row r="1" s="128" customFormat="1" ht="18.75" customHeight="1" spans="1:9">
      <c r="A1" s="135" t="e">
        <f>'Resumo Med'!#REF!</f>
        <v>#REF!</v>
      </c>
      <c r="B1" s="199"/>
      <c r="C1" s="200"/>
      <c r="D1" s="200"/>
      <c r="E1" s="200"/>
      <c r="F1" s="201"/>
      <c r="G1" s="202"/>
      <c r="H1" s="203"/>
      <c r="I1" s="228"/>
    </row>
    <row r="2" s="128" customFormat="1" ht="18.75" customHeight="1" spans="1:9">
      <c r="A2" s="139" t="e">
        <f>'Resumo Med'!#REF!</f>
        <v>#REF!</v>
      </c>
      <c r="B2" s="140"/>
      <c r="C2" s="141"/>
      <c r="D2" s="141"/>
      <c r="E2" s="142"/>
      <c r="F2" s="204"/>
      <c r="G2" s="205"/>
      <c r="H2" s="203"/>
      <c r="I2" s="229"/>
    </row>
    <row r="3" s="128" customFormat="1" ht="18.75" customHeight="1" spans="1:9">
      <c r="A3" s="342" t="str">
        <f>Cap.5!A3</f>
        <v>### **新波尔图卡约_卡宾达大楼**  
**04_IS PS 大楼**  
**建筑**  
执行项目  
**2025年1月**  
### **测量**  
- **第1章** - 场地与安全计划  
- **第2章** - 拆除/移除  
- **第3章** - 施工  
- **第4章** - 修复  
- **第5章** - 地面/填充  
- **第6章** - 防水/隔热  
- **第7章** - 屋顶工程  
- **第8章** - 覆盖层  
- **第9章** - 屋面工程  
- **第10章** - 油漆  
- **第11章** - 门  
- **第12章** - 窗框安装  
- **第13章** - 木工窗户  
- **第14章** - 金属板加工  
- **第15章** - 设备及配件  
- **第16章** - 家具  
- **第17章** - 杂项</v>
      </c>
      <c r="B3" s="342"/>
      <c r="C3" s="141"/>
      <c r="D3" s="141"/>
      <c r="E3" s="142"/>
      <c r="F3" s="206"/>
      <c r="G3" s="205"/>
      <c r="H3" s="207"/>
      <c r="I3" s="228"/>
    </row>
    <row r="4" s="128" customFormat="1" ht="18.75" customHeight="1" spans="1:9">
      <c r="A4" s="343">
        <f>'Resumo Med'!A4:E4</f>
        <v>0</v>
      </c>
      <c r="B4" s="342"/>
      <c r="C4" s="141"/>
      <c r="D4" s="141"/>
      <c r="E4" s="142"/>
      <c r="F4" s="206"/>
      <c r="G4" s="205"/>
      <c r="H4" s="207"/>
      <c r="I4" s="228"/>
    </row>
    <row r="5" s="128" customFormat="1" ht="18.75" customHeight="1" spans="1:9">
      <c r="A5" s="145"/>
      <c r="B5" s="140"/>
      <c r="C5" s="141"/>
      <c r="D5" s="141"/>
      <c r="E5" s="142"/>
      <c r="F5" s="206"/>
      <c r="G5" s="205"/>
      <c r="H5" s="207"/>
      <c r="I5" s="228" t="s">
        <v>20</v>
      </c>
    </row>
    <row r="6" s="128" customFormat="1" ht="35.25" customHeight="1" spans="1:10">
      <c r="A6" s="153" t="s">
        <v>2</v>
      </c>
      <c r="B6" s="154" t="s">
        <v>21</v>
      </c>
      <c r="C6" s="155" t="s">
        <v>22</v>
      </c>
      <c r="D6" s="156" t="s">
        <v>23</v>
      </c>
      <c r="E6" s="157" t="s">
        <v>24</v>
      </c>
      <c r="F6" s="156" t="s">
        <v>7</v>
      </c>
      <c r="G6" s="158" t="s">
        <v>25</v>
      </c>
      <c r="H6" s="159" t="s">
        <v>26</v>
      </c>
      <c r="I6" s="185" t="s">
        <v>10</v>
      </c>
      <c r="J6" s="364"/>
    </row>
    <row r="7" ht="13.2" spans="1:10">
      <c r="A7" s="160"/>
      <c r="B7" s="161"/>
      <c r="C7" s="162"/>
      <c r="D7" s="163"/>
      <c r="E7" s="163"/>
      <c r="F7" s="163"/>
      <c r="G7" s="163" t="str">
        <f>IF(C7=0,"",IF(AND(D7&lt;&gt;0,E7&lt;&gt;0,F7&lt;&gt;0),C7*D7*E7*F7,IF(AND(D7&lt;&gt;0,E7&lt;&gt;0,F7=0),C7*D7*E7,IF(AND(D7&lt;&gt;0,E7=0,F7&lt;&gt;0),C7*D7*F7,IF(AND(D7&lt;&gt;0,E7=0,F7=0,F7),C7*D7,"CORRIGIR")))))</f>
        <v/>
      </c>
      <c r="H7" s="163"/>
      <c r="I7" s="186"/>
      <c r="J7" s="364"/>
    </row>
    <row r="8" ht="21.75" customHeight="1" spans="1:10">
      <c r="A8" s="353" t="s">
        <v>60</v>
      </c>
      <c r="B8" s="165">
        <f>'Resumo Med'!B19</f>
        <v>0</v>
      </c>
      <c r="C8" s="162"/>
      <c r="D8" s="163"/>
      <c r="E8" s="163"/>
      <c r="F8" s="163"/>
      <c r="G8" s="163" t="str">
        <f>IF(C8=0,"",IF(AND(D8&lt;&gt;0,E8&lt;&gt;0,F8&lt;&gt;0),C8*D8*E8*F8,IF(AND(D8&lt;&gt;0,E8&lt;&gt;0,F8=0),C8*D8*E8,IF(AND(D8&lt;&gt;0,E8=0,F8&lt;&gt;0),C8*D8*F8,IF(AND(D8&lt;&gt;0,E8=0,F8=0,F8),C8*D8,"CORRIGIR")))))</f>
        <v/>
      </c>
      <c r="H8" s="163"/>
      <c r="I8" s="186"/>
      <c r="J8" s="364"/>
    </row>
    <row r="9" ht="18" customHeight="1" spans="1:10">
      <c r="A9" s="354" t="s">
        <v>61</v>
      </c>
      <c r="B9" s="165" t="s">
        <v>62</v>
      </c>
      <c r="C9" s="162"/>
      <c r="D9" s="163"/>
      <c r="E9" s="163"/>
      <c r="F9" s="163"/>
      <c r="G9" s="163" t="str">
        <f>IF(C9=0,"",IF(AND(D9&lt;&gt;0,E9&lt;&gt;0,F9&lt;&gt;0),C9*D9*E9*F9,IF(AND(D9&lt;&gt;0,E9&lt;&gt;0,F9=0),C9*D9*E9,IF(AND(D9&lt;&gt;0,E9=0,F9&lt;&gt;0),C9*D9*F9,IF(AND(D9&lt;&gt;0,E9=0,F9=0,F9),C9*D9,"CORRIGIR")))))</f>
        <v/>
      </c>
      <c r="H9" s="163"/>
      <c r="I9" s="186"/>
      <c r="J9" s="364"/>
    </row>
    <row r="10" ht="129" customHeight="1" spans="1:10">
      <c r="A10" s="355" t="s">
        <v>63</v>
      </c>
      <c r="B10" s="356" t="s">
        <v>64</v>
      </c>
      <c r="C10" s="162"/>
      <c r="D10" s="163"/>
      <c r="E10" s="163"/>
      <c r="F10" s="163"/>
      <c r="G10" s="163"/>
      <c r="H10" s="163"/>
      <c r="I10" s="186"/>
      <c r="J10" s="364"/>
    </row>
    <row r="11" ht="13" customHeight="1" spans="1:10">
      <c r="A11" s="354"/>
      <c r="B11" s="357"/>
      <c r="C11" s="162"/>
      <c r="D11" s="163"/>
      <c r="E11" s="163"/>
      <c r="F11" s="163"/>
      <c r="G11" s="173"/>
      <c r="H11" s="163">
        <f>Cap.5!H11</f>
        <v>337.35</v>
      </c>
      <c r="I11" s="186"/>
      <c r="J11" s="364"/>
    </row>
    <row r="12" ht="13" customHeight="1" spans="1:10">
      <c r="A12" s="354"/>
      <c r="B12" s="357"/>
      <c r="C12" s="162"/>
      <c r="D12" s="163"/>
      <c r="E12" s="163"/>
      <c r="F12" s="163"/>
      <c r="G12" s="195" t="str">
        <f t="shared" ref="G12" si="0">IF(C12=0,"",IF(AND(D12&lt;&gt;0,E12&lt;&gt;0,F12&lt;&gt;0),C12*D12*E12*F12,IF(AND(D12&lt;&gt;0,E12&lt;&gt;0,F12=0),C12*D12*E12,IF(AND(D12&lt;&gt;0,E12=0,F12&lt;&gt;0),C12*D12*F12,IF(AND(D12&lt;&gt;0,E12=0,F12=0,F12),C12*D12,"CORRIGIR")))))</f>
        <v/>
      </c>
      <c r="H12" s="195"/>
      <c r="I12" s="198" t="s">
        <v>65</v>
      </c>
      <c r="J12" s="364"/>
    </row>
    <row r="13" ht="13" customHeight="1" spans="1:10">
      <c r="A13" s="354"/>
      <c r="B13" s="357"/>
      <c r="C13" s="162"/>
      <c r="D13" s="163"/>
      <c r="E13" s="163"/>
      <c r="F13" s="163"/>
      <c r="G13" s="163"/>
      <c r="H13" s="163"/>
      <c r="I13" s="187">
        <f>H11</f>
        <v>337.35</v>
      </c>
      <c r="J13" s="364"/>
    </row>
    <row r="14" ht="30" customHeight="1" spans="1:10">
      <c r="A14" s="358" t="s">
        <v>66</v>
      </c>
      <c r="B14" s="356" t="s">
        <v>67</v>
      </c>
      <c r="C14" s="162"/>
      <c r="D14" s="163"/>
      <c r="E14" s="163"/>
      <c r="F14" s="163"/>
      <c r="G14" s="163" t="str">
        <f>IF(C14=0,"",IF(AND(D14&lt;&gt;0,E14&lt;&gt;0,F14&lt;&gt;0),C14*D14*E14*F14,IF(AND(D14&lt;&gt;0,E14&lt;&gt;0,F14=0),C14*D14*E14,IF(AND(D14&lt;&gt;0,E14=0,F14&lt;&gt;0),C14*D14*F14,IF(AND(D14&lt;&gt;0,E14=0,F14=0,F14),C14*D14,"CORRIGIR")))))</f>
        <v/>
      </c>
      <c r="H14" s="163"/>
      <c r="I14" s="186"/>
      <c r="J14" s="364"/>
    </row>
    <row r="15" ht="18" customHeight="1" spans="1:10">
      <c r="A15" s="358"/>
      <c r="B15" s="267"/>
      <c r="C15" s="359"/>
      <c r="D15" s="360"/>
      <c r="E15" s="360"/>
      <c r="F15" s="360"/>
      <c r="G15" s="173"/>
      <c r="H15" s="163">
        <f>Cap.5!H11</f>
        <v>337.35</v>
      </c>
      <c r="I15" s="186"/>
      <c r="J15" s="364"/>
    </row>
    <row r="16" ht="13.8" spans="1:10">
      <c r="A16" s="355"/>
      <c r="B16" s="216"/>
      <c r="C16" s="162"/>
      <c r="D16" s="163"/>
      <c r="E16" s="163"/>
      <c r="F16" s="163"/>
      <c r="G16" s="195" t="str">
        <f t="shared" ref="G16" si="1">IF(C16=0,"",IF(AND(D16&lt;&gt;0,E16&lt;&gt;0,F16&lt;&gt;0),C16*D16*E16*F16,IF(AND(D16&lt;&gt;0,E16&lt;&gt;0,F16=0),C16*D16*E16,IF(AND(D16&lt;&gt;0,E16=0,F16&lt;&gt;0),C16*D16*F16,IF(AND(D16&lt;&gt;0,E16=0,F16=0,F16),C16*D16,"CORRIGIR")))))</f>
        <v/>
      </c>
      <c r="H16" s="195"/>
      <c r="I16" s="198" t="s">
        <v>65</v>
      </c>
      <c r="J16" s="364"/>
    </row>
    <row r="17" ht="13.2" spans="1:10">
      <c r="A17" s="355"/>
      <c r="B17" s="216"/>
      <c r="C17" s="162"/>
      <c r="D17" s="163"/>
      <c r="E17" s="163"/>
      <c r="F17" s="163"/>
      <c r="G17" s="163"/>
      <c r="H17" s="163"/>
      <c r="I17" s="187">
        <f>H15</f>
        <v>337.35</v>
      </c>
      <c r="J17" s="364"/>
    </row>
    <row r="18" ht="13.2" spans="1:10">
      <c r="A18" s="355"/>
      <c r="B18" s="221"/>
      <c r="C18" s="220"/>
      <c r="D18" s="222"/>
      <c r="E18" s="222"/>
      <c r="F18" s="222"/>
      <c r="G18" s="163"/>
      <c r="H18" s="163"/>
      <c r="I18" s="186"/>
      <c r="J18" s="364"/>
    </row>
    <row r="19" ht="13.2" spans="1:10">
      <c r="A19" s="354" t="s">
        <v>68</v>
      </c>
      <c r="B19" s="165" t="s">
        <v>69</v>
      </c>
      <c r="C19" s="220"/>
      <c r="D19" s="222"/>
      <c r="E19" s="222"/>
      <c r="F19" s="222"/>
      <c r="G19" s="163"/>
      <c r="H19" s="163"/>
      <c r="I19" s="186"/>
      <c r="J19" s="364"/>
    </row>
    <row r="20" ht="37.2" spans="1:12">
      <c r="A20" s="355" t="s">
        <v>70</v>
      </c>
      <c r="B20" s="356" t="s">
        <v>71</v>
      </c>
      <c r="C20" s="220"/>
      <c r="D20" s="222"/>
      <c r="E20" s="222"/>
      <c r="F20" s="222"/>
      <c r="G20" s="223"/>
      <c r="H20" s="222"/>
      <c r="I20" s="232"/>
      <c r="J20" s="364"/>
      <c r="L20" s="134">
        <v>22.68</v>
      </c>
    </row>
    <row r="21" ht="13.2" spans="1:12">
      <c r="A21" s="355"/>
      <c r="B21" s="361"/>
      <c r="C21" s="220"/>
      <c r="D21" s="222"/>
      <c r="E21" s="222"/>
      <c r="F21" s="222"/>
      <c r="G21" s="173"/>
      <c r="H21" s="163">
        <f>L24</f>
        <v>68.86</v>
      </c>
      <c r="I21" s="186"/>
      <c r="J21" s="364"/>
      <c r="L21" s="134">
        <v>22.68</v>
      </c>
    </row>
    <row r="22" ht="13.8" spans="1:12">
      <c r="A22" s="355"/>
      <c r="B22" s="221"/>
      <c r="C22" s="220"/>
      <c r="D22" s="222"/>
      <c r="E22" s="222"/>
      <c r="F22" s="222"/>
      <c r="G22" s="195" t="str">
        <f t="shared" ref="G22" si="2">IF(C22=0,"",IF(AND(D22&lt;&gt;0,E22&lt;&gt;0,F22&lt;&gt;0),C22*D22*E22*F22,IF(AND(D22&lt;&gt;0,E22&lt;&gt;0,F22=0),C22*D22*E22,IF(AND(D22&lt;&gt;0,E22=0,F22&lt;&gt;0),C22*D22*F22,IF(AND(D22&lt;&gt;0,E22=0,F22=0,F22),C22*D22,"CORRIGIR")))))</f>
        <v/>
      </c>
      <c r="H22" s="195"/>
      <c r="I22" s="198" t="s">
        <v>65</v>
      </c>
      <c r="J22" s="364"/>
      <c r="L22" s="134">
        <v>11.75</v>
      </c>
    </row>
    <row r="23" ht="13.2" spans="1:12">
      <c r="A23" s="355"/>
      <c r="B23" s="221"/>
      <c r="C23" s="220"/>
      <c r="D23" s="222"/>
      <c r="E23" s="222"/>
      <c r="F23" s="222"/>
      <c r="G23" s="163"/>
      <c r="H23" s="163"/>
      <c r="I23" s="187">
        <f>H21</f>
        <v>68.86</v>
      </c>
      <c r="J23" s="364"/>
      <c r="L23" s="134">
        <v>11.75</v>
      </c>
    </row>
    <row r="24" ht="64.5" customHeight="1" spans="1:12">
      <c r="A24" s="355" t="s">
        <v>72</v>
      </c>
      <c r="B24" s="356" t="s">
        <v>73</v>
      </c>
      <c r="C24" s="220"/>
      <c r="D24" s="222"/>
      <c r="E24" s="222"/>
      <c r="F24" s="222"/>
      <c r="G24" s="223"/>
      <c r="H24" s="222"/>
      <c r="I24" s="232"/>
      <c r="J24" s="364"/>
      <c r="L24" s="350">
        <f>SUM(L20:L23)</f>
        <v>68.86</v>
      </c>
    </row>
    <row r="25" ht="13.2" spans="1:10">
      <c r="A25" s="355"/>
      <c r="B25" s="361"/>
      <c r="C25" s="220"/>
      <c r="D25" s="222"/>
      <c r="E25" s="222"/>
      <c r="F25" s="222"/>
      <c r="G25" s="173"/>
      <c r="H25" s="163">
        <f>L24</f>
        <v>68.86</v>
      </c>
      <c r="I25" s="186"/>
      <c r="J25" s="364"/>
    </row>
    <row r="26" ht="13.8" spans="1:10">
      <c r="A26" s="355"/>
      <c r="B26" s="221"/>
      <c r="C26" s="220"/>
      <c r="D26" s="222"/>
      <c r="E26" s="222"/>
      <c r="F26" s="222"/>
      <c r="G26" s="195" t="str">
        <f t="shared" ref="G26" si="3">IF(C26=0,"",IF(AND(D26&lt;&gt;0,E26&lt;&gt;0,F26&lt;&gt;0),C26*D26*E26*F26,IF(AND(D26&lt;&gt;0,E26&lt;&gt;0,F26=0),C26*D26*E26,IF(AND(D26&lt;&gt;0,E26=0,F26&lt;&gt;0),C26*D26*F26,IF(AND(D26&lt;&gt;0,E26=0,F26=0,F26),C26*D26,"CORRIGIR")))))</f>
        <v/>
      </c>
      <c r="H26" s="195"/>
      <c r="I26" s="198" t="s">
        <v>65</v>
      </c>
      <c r="J26" s="364"/>
    </row>
    <row r="27" ht="13.2" spans="1:10">
      <c r="A27" s="355"/>
      <c r="B27" s="221"/>
      <c r="C27" s="220"/>
      <c r="D27" s="222"/>
      <c r="E27" s="222"/>
      <c r="F27" s="222"/>
      <c r="G27" s="163"/>
      <c r="H27" s="163"/>
      <c r="I27" s="187">
        <f>H25</f>
        <v>68.86</v>
      </c>
      <c r="J27" s="364"/>
    </row>
    <row r="28" ht="46" customHeight="1" spans="1:10">
      <c r="A28" s="355" t="s">
        <v>74</v>
      </c>
      <c r="B28" s="356" t="s">
        <v>75</v>
      </c>
      <c r="C28" s="220"/>
      <c r="D28" s="222"/>
      <c r="E28" s="222"/>
      <c r="F28" s="222"/>
      <c r="G28" s="223"/>
      <c r="H28" s="222"/>
      <c r="I28" s="232"/>
      <c r="J28" s="364"/>
    </row>
    <row r="29" ht="13.2" spans="1:10">
      <c r="A29" s="355"/>
      <c r="B29" s="361"/>
      <c r="C29" s="220"/>
      <c r="D29" s="222"/>
      <c r="E29" s="222"/>
      <c r="F29" s="222"/>
      <c r="G29" s="173"/>
      <c r="H29" s="163">
        <f>L24</f>
        <v>68.86</v>
      </c>
      <c r="I29" s="186"/>
      <c r="J29" s="364"/>
    </row>
    <row r="30" ht="13.8" spans="1:10">
      <c r="A30" s="355"/>
      <c r="B30" s="221"/>
      <c r="C30" s="220"/>
      <c r="D30" s="222"/>
      <c r="E30" s="222"/>
      <c r="F30" s="222"/>
      <c r="G30" s="195" t="str">
        <f t="shared" ref="G30" si="4">IF(C30=0,"",IF(AND(D30&lt;&gt;0,E30&lt;&gt;0,F30&lt;&gt;0),C30*D30*E30*F30,IF(AND(D30&lt;&gt;0,E30&lt;&gt;0,F30=0),C30*D30*E30,IF(AND(D30&lt;&gt;0,E30=0,F30&lt;&gt;0),C30*D30*F30,IF(AND(D30&lt;&gt;0,E30=0,F30=0,F30),C30*D30,"CORRIGIR")))))</f>
        <v/>
      </c>
      <c r="H30" s="195"/>
      <c r="I30" s="198" t="s">
        <v>65</v>
      </c>
      <c r="J30" s="364"/>
    </row>
    <row r="31" ht="13.2" spans="1:10">
      <c r="A31" s="355"/>
      <c r="B31" s="221"/>
      <c r="C31" s="220"/>
      <c r="D31" s="222"/>
      <c r="E31" s="222"/>
      <c r="F31" s="222"/>
      <c r="G31" s="163"/>
      <c r="H31" s="163"/>
      <c r="I31" s="187">
        <f>H29</f>
        <v>68.86</v>
      </c>
      <c r="J31" s="364"/>
    </row>
    <row r="32" ht="20.25" customHeight="1" spans="1:9">
      <c r="A32" s="354" t="s">
        <v>76</v>
      </c>
      <c r="B32" s="165" t="s">
        <v>77</v>
      </c>
      <c r="C32" s="220"/>
      <c r="D32" s="222"/>
      <c r="E32" s="222"/>
      <c r="F32" s="222"/>
      <c r="G32" s="223"/>
      <c r="H32" s="222"/>
      <c r="I32" s="232"/>
    </row>
    <row r="33" ht="100" customHeight="1" spans="1:9">
      <c r="A33" s="362" t="s">
        <v>78</v>
      </c>
      <c r="B33" s="344" t="s">
        <v>79</v>
      </c>
      <c r="C33" s="220"/>
      <c r="D33" s="222"/>
      <c r="E33" s="222"/>
      <c r="F33" s="222"/>
      <c r="G33" s="223"/>
      <c r="H33" s="222"/>
      <c r="I33" s="232"/>
    </row>
    <row r="34" ht="15" customHeight="1" spans="1:9">
      <c r="A34" s="362"/>
      <c r="B34" s="172"/>
      <c r="C34" s="220"/>
      <c r="D34" s="222"/>
      <c r="E34" s="222"/>
      <c r="F34" s="222"/>
      <c r="G34" s="173"/>
      <c r="H34" s="163">
        <f>Cap.5!H16</f>
        <v>180.87</v>
      </c>
      <c r="I34" s="186"/>
    </row>
    <row r="35" ht="15" customHeight="1" spans="1:9">
      <c r="A35" s="362"/>
      <c r="B35" s="172"/>
      <c r="C35" s="220"/>
      <c r="D35" s="222"/>
      <c r="E35" s="222"/>
      <c r="F35" s="222"/>
      <c r="G35" s="195" t="str">
        <f t="shared" ref="G35" si="5">IF(C35=0,"",IF(AND(D35&lt;&gt;0,E35&lt;&gt;0,F35&lt;&gt;0),C35*D35*E35*F35,IF(AND(D35&lt;&gt;0,E35&lt;&gt;0,F35=0),C35*D35*E35,IF(AND(D35&lt;&gt;0,E35=0,F35&lt;&gt;0),C35*D35*F35,IF(AND(D35&lt;&gt;0,E35=0,F35=0,F35),C35*D35,"CORRIGIR")))))</f>
        <v/>
      </c>
      <c r="H35" s="195"/>
      <c r="I35" s="198" t="s">
        <v>65</v>
      </c>
    </row>
    <row r="36" ht="15" customHeight="1" spans="1:9">
      <c r="A36" s="362"/>
      <c r="B36" s="172"/>
      <c r="C36" s="220"/>
      <c r="D36" s="222"/>
      <c r="E36" s="222"/>
      <c r="F36" s="222"/>
      <c r="G36" s="163"/>
      <c r="H36" s="163"/>
      <c r="I36" s="187">
        <f>H34</f>
        <v>180.87</v>
      </c>
    </row>
    <row r="37" ht="46" customHeight="1" spans="1:9">
      <c r="A37" s="363" t="s">
        <v>80</v>
      </c>
      <c r="B37" s="344" t="s">
        <v>81</v>
      </c>
      <c r="C37" s="220"/>
      <c r="D37" s="222"/>
      <c r="E37" s="222"/>
      <c r="F37" s="222"/>
      <c r="G37" s="223"/>
      <c r="H37" s="222"/>
      <c r="I37" s="232"/>
    </row>
    <row r="38" ht="13.2" spans="1:9">
      <c r="A38" s="335"/>
      <c r="B38" s="221"/>
      <c r="C38" s="220"/>
      <c r="D38" s="222"/>
      <c r="E38" s="222"/>
      <c r="F38" s="222"/>
      <c r="G38" s="173"/>
      <c r="H38" s="163">
        <f>H34</f>
        <v>180.87</v>
      </c>
      <c r="I38" s="186"/>
    </row>
    <row r="39" ht="13.8" spans="1:9">
      <c r="A39" s="335"/>
      <c r="B39" s="221"/>
      <c r="C39" s="220"/>
      <c r="D39" s="222"/>
      <c r="E39" s="222"/>
      <c r="F39" s="222"/>
      <c r="G39" s="195" t="str">
        <f t="shared" ref="G39" si="6">IF(C39=0,"",IF(AND(D39&lt;&gt;0,E39&lt;&gt;0,F39&lt;&gt;0),C39*D39*E39*F39,IF(AND(D39&lt;&gt;0,E39&lt;&gt;0,F39=0),C39*D39*E39,IF(AND(D39&lt;&gt;0,E39=0,F39&lt;&gt;0),C39*D39*F39,IF(AND(D39&lt;&gt;0,E39=0,F39=0,F39),C39*D39,"CORRIGIR")))))</f>
        <v/>
      </c>
      <c r="H39" s="195"/>
      <c r="I39" s="198" t="s">
        <v>65</v>
      </c>
    </row>
    <row r="40" ht="13.2" spans="1:9">
      <c r="A40" s="335"/>
      <c r="B40" s="221"/>
      <c r="C40" s="220"/>
      <c r="D40" s="222"/>
      <c r="E40" s="222"/>
      <c r="F40" s="222"/>
      <c r="G40" s="163"/>
      <c r="H40" s="163"/>
      <c r="I40" s="187">
        <f t="shared" ref="I40" si="7">H38</f>
        <v>180.87</v>
      </c>
    </row>
    <row r="41" ht="47" customHeight="1" spans="1:9">
      <c r="A41" s="363" t="s">
        <v>82</v>
      </c>
      <c r="B41" s="344" t="s">
        <v>83</v>
      </c>
      <c r="C41" s="220"/>
      <c r="D41" s="222"/>
      <c r="E41" s="222"/>
      <c r="F41" s="222"/>
      <c r="G41" s="223"/>
      <c r="H41" s="222"/>
      <c r="I41" s="232"/>
    </row>
    <row r="42" ht="13.2" spans="2:9">
      <c r="B42" s="221"/>
      <c r="C42" s="220"/>
      <c r="D42" s="222"/>
      <c r="E42" s="222"/>
      <c r="F42" s="222"/>
      <c r="G42" s="173"/>
      <c r="H42" s="163">
        <f>H38</f>
        <v>180.87</v>
      </c>
      <c r="I42" s="186"/>
    </row>
    <row r="43" ht="13.8" spans="2:9">
      <c r="B43" s="221"/>
      <c r="C43" s="220"/>
      <c r="D43" s="222"/>
      <c r="E43" s="222"/>
      <c r="F43" s="222"/>
      <c r="G43" s="195" t="str">
        <f t="shared" ref="G43" si="8">IF(C43=0,"",IF(AND(D43&lt;&gt;0,E43&lt;&gt;0,F43&lt;&gt;0),C43*D43*E43*F43,IF(AND(D43&lt;&gt;0,E43&lt;&gt;0,F43=0),C43*D43*E43,IF(AND(D43&lt;&gt;0,E43=0,F43&lt;&gt;0),C43*D43*F43,IF(AND(D43&lt;&gt;0,E43=0,F43=0,F43),C43*D43,"CORRIGIR")))))</f>
        <v/>
      </c>
      <c r="H43" s="195"/>
      <c r="I43" s="198" t="s">
        <v>65</v>
      </c>
    </row>
    <row r="44" ht="13.2" spans="2:9">
      <c r="B44" s="221"/>
      <c r="C44" s="220"/>
      <c r="D44" s="222"/>
      <c r="E44" s="222"/>
      <c r="F44" s="222"/>
      <c r="G44" s="163"/>
      <c r="H44" s="163"/>
      <c r="I44" s="187">
        <f t="shared" ref="I44" si="9">H42</f>
        <v>180.87</v>
      </c>
    </row>
    <row r="45" spans="2:9">
      <c r="B45" s="221"/>
      <c r="C45" s="220"/>
      <c r="D45" s="222"/>
      <c r="E45" s="222"/>
      <c r="F45" s="222"/>
      <c r="G45" s="223"/>
      <c r="H45" s="222"/>
      <c r="I45" s="232"/>
    </row>
    <row r="46" spans="2:9">
      <c r="B46" s="221"/>
      <c r="C46" s="220"/>
      <c r="D46" s="222"/>
      <c r="E46" s="222"/>
      <c r="F46" s="222"/>
      <c r="G46" s="223"/>
      <c r="H46" s="222"/>
      <c r="I46" s="232"/>
    </row>
    <row r="47" spans="2:9">
      <c r="B47" s="221"/>
      <c r="C47" s="220"/>
      <c r="D47" s="222"/>
      <c r="E47" s="222"/>
      <c r="F47" s="222"/>
      <c r="G47" s="223"/>
      <c r="H47" s="222"/>
      <c r="I47" s="232"/>
    </row>
    <row r="48" spans="2:9">
      <c r="B48" s="225"/>
      <c r="C48" s="224"/>
      <c r="D48" s="226"/>
      <c r="E48" s="226"/>
      <c r="F48" s="226"/>
      <c r="G48" s="227"/>
      <c r="H48" s="226"/>
      <c r="I48" s="233"/>
    </row>
  </sheetData>
  <mergeCells count="1">
    <mergeCell ref="A3:B3"/>
  </mergeCells>
  <pageMargins left="0.590551181102362" right="0.393700787401575" top="0.433070866141732" bottom="0.94488188976378" header="0" footer="0.393700787401575"/>
  <pageSetup paperSize="9" scale="87" fitToHeight="0" orientation="portrait"/>
  <headerFooter>
    <oddFooter>&amp;R&amp;"Neo Sans Light,Normal"&amp;7&amp;A - Pág.&amp;P de &amp;N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 master="" otherUserPermission="visible"/>
  <rangeList sheetStid="9" master="" otherUserPermission="visible"/>
  <rangeList sheetStid="22" master="" otherUserPermission="visible"/>
  <rangeList sheetStid="56" master="" otherUserPermission="visible"/>
  <rangeList sheetStid="76" master="" otherUserPermission="visible"/>
  <rangeList sheetStid="58" master="" otherUserPermission="visible"/>
  <rangeList sheetStid="78" master="" otherUserPermission="visible"/>
  <rangeList sheetStid="59" master="" otherUserPermission="visible"/>
  <rangeList sheetStid="60" master="" otherUserPermission="visible"/>
  <rangeList sheetStid="62" master="" otherUserPermission="visible"/>
  <rangeList sheetStid="63" master="" otherUserPermission="visible"/>
  <rangeList sheetStid="74" master="" otherUserPermission="visible"/>
  <rangeList sheetStid="80" master="" otherUserPermission="visible"/>
  <rangeList sheetStid="66" master="" otherUserPermission="visible"/>
  <rangeList sheetStid="72" master="" otherUserPermission="visible"/>
  <rangeList sheetStid="73" master="" otherUserPermission="visible"/>
  <rangeList sheetStid="81" master="" otherUserPermission="visible"/>
  <rangeList sheetStid="71" master="" otherUserPermission="visible"/>
  <rangeList sheetStid="83" master="" otherUserPermission="visible"/>
  <rangeList sheetStid="79" master="" otherUserPermission="visible"/>
  <rangeList sheetStid="77" master="" otherUserPermission="visible">
    <arrUserId title="Intervalo1_1" rangeCreator="" othersAccessPermission="edit"/>
    <arrUserId title="Intervalo1_2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www.tribato.pt</Company>
  <Application>Microsoft Excel</Application>
  <HeadingPairs>
    <vt:vector size="2" baseType="variant">
      <vt:variant>
        <vt:lpstr>工作表</vt:lpstr>
      </vt:variant>
      <vt:variant>
        <vt:i4>21</vt:i4>
      </vt:variant>
    </vt:vector>
  </HeadingPairs>
  <TitlesOfParts>
    <vt:vector size="21" baseType="lpstr">
      <vt:lpstr>XXXXXXX</vt:lpstr>
      <vt:lpstr>XXXXXX0</vt:lpstr>
      <vt:lpstr>Resumo Med</vt:lpstr>
      <vt:lpstr>Cap.1</vt:lpstr>
      <vt:lpstr>Cap.2</vt:lpstr>
      <vt:lpstr>Cap.3墙</vt:lpstr>
      <vt:lpstr>Cap.4抹灰</vt:lpstr>
      <vt:lpstr>Cap.5</vt:lpstr>
      <vt:lpstr>Cap.6</vt:lpstr>
      <vt:lpstr>Cap.7</vt:lpstr>
      <vt:lpstr>Cap.8</vt:lpstr>
      <vt:lpstr>Cap.9</vt:lpstr>
      <vt:lpstr>Cap.10</vt:lpstr>
      <vt:lpstr>Cap.11踢脚线</vt:lpstr>
      <vt:lpstr>Cap.12窗</vt:lpstr>
      <vt:lpstr>门</vt:lpstr>
      <vt:lpstr>Cap. 14门</vt:lpstr>
      <vt:lpstr>Cap.15卫浴设备</vt:lpstr>
      <vt:lpstr>Cap.16</vt:lpstr>
      <vt:lpstr>Cap.17</vt:lpstr>
      <vt:lpstr>ARQ 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MFINDA</dc:title>
  <dc:subject>Edifício MFINDA</dc:subject>
  <dc:creator>TRIBATO</dc:creator>
  <cp:keywords>Mapa de Medições</cp:keywords>
  <dc:description>Trabalho entregue a: 07 de julho de 2022</dc:description>
  <cp:lastModifiedBy>馒头</cp:lastModifiedBy>
  <dcterms:created xsi:type="dcterms:W3CDTF">1999-03-22T18:11:00Z</dcterms:created>
  <cp:lastPrinted>2025-01-28T23:17:00Z</cp:lastPrinted>
  <dcterms:modified xsi:type="dcterms:W3CDTF">2025-03-20T09:21:27Z</dcterms:modified>
  <cp:category>Projecto de Execução</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82000D3FB08B4E3DA8A5BAFB2A02038B_12</vt:lpwstr>
  </property>
  <property fmtid="{D5CDD505-2E9C-101B-9397-08002B2CF9AE}" pid="3" name="KSOProductBuildVer">
    <vt:lpwstr>2052-12.1.0.20305</vt:lpwstr>
  </property>
</Properties>
</file>