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E:\1工作相关\2新的开始\德兴北路（园北路-莲花大道）\勘察报告0619\2附表\"/>
    </mc:Choice>
  </mc:AlternateContent>
  <xr:revisionPtr revIDLastSave="0" documentId="13_ncr:1_{E70A46CB-B30B-45D5-BE34-92F8E7FEB2FC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91029"/>
</workbook>
</file>

<file path=xl/calcChain.xml><?xml version="1.0" encoding="utf-8"?>
<calcChain xmlns="http://schemas.openxmlformats.org/spreadsheetml/2006/main">
  <c r="N21" i="1" l="1"/>
  <c r="E21" i="1"/>
  <c r="I21" i="1"/>
  <c r="L162" i="3"/>
  <c r="K162" i="3"/>
  <c r="L161" i="3"/>
  <c r="K161" i="3"/>
  <c r="I49" i="2"/>
  <c r="I54" i="2" s="1"/>
  <c r="M46" i="2"/>
  <c r="J46" i="2"/>
  <c r="I46" i="2"/>
  <c r="H46" i="2"/>
  <c r="G46" i="2"/>
  <c r="F46" i="2"/>
  <c r="D46" i="2"/>
  <c r="M45" i="2"/>
  <c r="J45" i="2"/>
  <c r="I45" i="2"/>
  <c r="H45" i="2"/>
  <c r="G45" i="2"/>
  <c r="F45" i="2"/>
  <c r="D45" i="2"/>
  <c r="M44" i="2"/>
  <c r="J44" i="2"/>
  <c r="I44" i="2"/>
  <c r="H44" i="2"/>
  <c r="G44" i="2"/>
  <c r="F44" i="2"/>
  <c r="D44" i="2"/>
  <c r="M43" i="2"/>
  <c r="J43" i="2"/>
  <c r="I43" i="2"/>
  <c r="H43" i="2"/>
  <c r="G43" i="2"/>
  <c r="F43" i="2"/>
  <c r="D43" i="2"/>
  <c r="M42" i="2"/>
  <c r="J42" i="2"/>
  <c r="I42" i="2"/>
  <c r="H42" i="2"/>
  <c r="G42" i="2"/>
  <c r="F42" i="2"/>
  <c r="D42" i="2"/>
  <c r="M41" i="2"/>
  <c r="J41" i="2"/>
  <c r="I41" i="2"/>
  <c r="H41" i="2"/>
  <c r="G41" i="2"/>
  <c r="F41" i="2"/>
  <c r="D41" i="2"/>
  <c r="M40" i="2"/>
  <c r="J40" i="2"/>
  <c r="I40" i="2"/>
  <c r="H40" i="2"/>
  <c r="G40" i="2"/>
  <c r="F40" i="2"/>
  <c r="D40" i="2"/>
  <c r="J39" i="2"/>
  <c r="I39" i="2"/>
  <c r="H39" i="2"/>
  <c r="G39" i="2"/>
  <c r="F39" i="2"/>
  <c r="D39" i="2"/>
  <c r="G38" i="2"/>
  <c r="D38" i="2"/>
  <c r="M37" i="2"/>
  <c r="J37" i="2"/>
  <c r="I37" i="2"/>
  <c r="H37" i="2"/>
  <c r="G37" i="2"/>
  <c r="F37" i="2"/>
  <c r="D37" i="2"/>
  <c r="M36" i="2"/>
  <c r="J36" i="2"/>
  <c r="I36" i="2"/>
  <c r="H36" i="2"/>
  <c r="G36" i="2"/>
  <c r="F36" i="2"/>
  <c r="D36" i="2"/>
  <c r="M35" i="2"/>
  <c r="J35" i="2"/>
  <c r="I35" i="2"/>
  <c r="H35" i="2"/>
  <c r="G35" i="2"/>
  <c r="F35" i="2"/>
  <c r="D35" i="2"/>
  <c r="M34" i="2"/>
  <c r="J34" i="2"/>
  <c r="I34" i="2"/>
  <c r="H34" i="2"/>
  <c r="G34" i="2"/>
  <c r="F34" i="2"/>
  <c r="D34" i="2"/>
  <c r="M33" i="2"/>
  <c r="J33" i="2"/>
  <c r="I33" i="2"/>
  <c r="H33" i="2"/>
  <c r="G33" i="2"/>
  <c r="F33" i="2"/>
  <c r="D33" i="2"/>
  <c r="J32" i="2"/>
  <c r="G32" i="2"/>
  <c r="D32" i="2"/>
  <c r="M31" i="2"/>
  <c r="J31" i="2"/>
  <c r="I31" i="2"/>
  <c r="H31" i="2"/>
  <c r="G31" i="2"/>
  <c r="F31" i="2"/>
  <c r="D31" i="2"/>
  <c r="M30" i="2"/>
  <c r="J30" i="2"/>
  <c r="I30" i="2"/>
  <c r="H30" i="2"/>
  <c r="G30" i="2"/>
  <c r="F30" i="2"/>
  <c r="D30" i="2"/>
  <c r="M29" i="2"/>
  <c r="J29" i="2"/>
  <c r="I29" i="2"/>
  <c r="H29" i="2"/>
  <c r="G29" i="2"/>
  <c r="F29" i="2"/>
  <c r="D29" i="2"/>
  <c r="M28" i="2"/>
  <c r="J28" i="2"/>
  <c r="I28" i="2"/>
  <c r="H28" i="2"/>
  <c r="G28" i="2"/>
  <c r="F28" i="2"/>
  <c r="D28" i="2"/>
  <c r="M27" i="2"/>
  <c r="J27" i="2"/>
  <c r="I27" i="2"/>
  <c r="H27" i="2"/>
  <c r="G27" i="2"/>
  <c r="F27" i="2"/>
  <c r="D27" i="2"/>
  <c r="M26" i="2"/>
  <c r="J26" i="2"/>
  <c r="I26" i="2"/>
  <c r="H26" i="2"/>
  <c r="G26" i="2"/>
  <c r="F26" i="2"/>
  <c r="D26" i="2"/>
  <c r="M25" i="2"/>
  <c r="J25" i="2"/>
  <c r="I25" i="2"/>
  <c r="H25" i="2"/>
  <c r="G25" i="2"/>
  <c r="F25" i="2"/>
  <c r="D25" i="2"/>
  <c r="J24" i="2"/>
  <c r="G24" i="2"/>
  <c r="D24" i="2"/>
  <c r="M23" i="2"/>
  <c r="J23" i="2"/>
  <c r="I23" i="2"/>
  <c r="H23" i="2"/>
  <c r="G23" i="2"/>
  <c r="F23" i="2"/>
  <c r="D23" i="2"/>
  <c r="M22" i="2"/>
  <c r="J22" i="2"/>
  <c r="I22" i="2"/>
  <c r="H22" i="2"/>
  <c r="G22" i="2"/>
  <c r="F22" i="2"/>
  <c r="D22" i="2"/>
  <c r="M21" i="2"/>
  <c r="J21" i="2"/>
  <c r="I21" i="2"/>
  <c r="H21" i="2"/>
  <c r="G21" i="2"/>
  <c r="F21" i="2"/>
  <c r="D21" i="2"/>
  <c r="M20" i="2"/>
  <c r="J20" i="2"/>
  <c r="I20" i="2"/>
  <c r="H20" i="2"/>
  <c r="G20" i="2"/>
  <c r="F20" i="2"/>
  <c r="D20" i="2"/>
  <c r="M19" i="2"/>
  <c r="J19" i="2"/>
  <c r="I19" i="2"/>
  <c r="H19" i="2"/>
  <c r="G19" i="2"/>
  <c r="F19" i="2"/>
  <c r="D19" i="2"/>
  <c r="M18" i="2"/>
  <c r="J18" i="2"/>
  <c r="I18" i="2"/>
  <c r="H18" i="2"/>
  <c r="G18" i="2"/>
  <c r="F18" i="2"/>
  <c r="D18" i="2"/>
  <c r="M17" i="2"/>
  <c r="J17" i="2"/>
  <c r="I17" i="2"/>
  <c r="H17" i="2"/>
  <c r="G17" i="2"/>
  <c r="F17" i="2"/>
  <c r="D17" i="2"/>
  <c r="M16" i="2"/>
  <c r="J16" i="2"/>
  <c r="I16" i="2"/>
  <c r="H16" i="2"/>
  <c r="G16" i="2"/>
  <c r="F16" i="2"/>
  <c r="D16" i="2"/>
  <c r="M15" i="2"/>
  <c r="J15" i="2"/>
  <c r="I15" i="2"/>
  <c r="H15" i="2"/>
  <c r="G15" i="2"/>
  <c r="F15" i="2"/>
  <c r="D15" i="2"/>
  <c r="M14" i="2"/>
  <c r="J14" i="2"/>
  <c r="I14" i="2"/>
  <c r="H14" i="2"/>
  <c r="G14" i="2"/>
  <c r="F14" i="2"/>
  <c r="D14" i="2"/>
  <c r="M13" i="2"/>
  <c r="J13" i="2"/>
  <c r="I13" i="2"/>
  <c r="H13" i="2"/>
  <c r="G13" i="2"/>
  <c r="F13" i="2"/>
  <c r="D13" i="2"/>
  <c r="M12" i="2"/>
  <c r="J12" i="2"/>
  <c r="I12" i="2"/>
  <c r="H12" i="2"/>
  <c r="G12" i="2"/>
  <c r="F12" i="2"/>
  <c r="D12" i="2"/>
  <c r="M11" i="2"/>
  <c r="J11" i="2"/>
  <c r="I11" i="2"/>
  <c r="H11" i="2"/>
  <c r="G11" i="2"/>
  <c r="F11" i="2"/>
  <c r="D11" i="2"/>
  <c r="M10" i="2"/>
  <c r="J10" i="2"/>
  <c r="I10" i="2"/>
  <c r="H10" i="2"/>
  <c r="G10" i="2"/>
  <c r="F10" i="2"/>
  <c r="D10" i="2"/>
  <c r="J9" i="2"/>
  <c r="G9" i="2"/>
  <c r="D9" i="2"/>
  <c r="M8" i="2"/>
  <c r="J8" i="2"/>
  <c r="I8" i="2"/>
  <c r="H8" i="2"/>
  <c r="G8" i="2"/>
  <c r="F8" i="2"/>
  <c r="D8" i="2"/>
  <c r="M7" i="2"/>
  <c r="J7" i="2"/>
  <c r="I7" i="2"/>
  <c r="H7" i="2"/>
  <c r="G7" i="2"/>
  <c r="F7" i="2"/>
  <c r="D7" i="2"/>
  <c r="M6" i="2"/>
  <c r="J6" i="2"/>
  <c r="I6" i="2"/>
  <c r="H6" i="2"/>
  <c r="G6" i="2"/>
  <c r="F6" i="2"/>
  <c r="D6" i="2"/>
  <c r="M5" i="2"/>
  <c r="J5" i="2"/>
  <c r="I5" i="2"/>
  <c r="H5" i="2"/>
  <c r="G5" i="2"/>
  <c r="F5" i="2"/>
  <c r="D5" i="2"/>
  <c r="M4" i="2"/>
  <c r="J4" i="2"/>
  <c r="I4" i="2"/>
  <c r="H4" i="2"/>
  <c r="G4" i="2"/>
  <c r="F4" i="2"/>
  <c r="D4" i="2"/>
  <c r="J3" i="2"/>
  <c r="G3" i="2"/>
  <c r="D3" i="2"/>
  <c r="M2" i="2"/>
  <c r="J2" i="2"/>
  <c r="J49" i="2" s="1"/>
  <c r="I2" i="2"/>
  <c r="H2" i="2"/>
  <c r="G2" i="2"/>
  <c r="F2" i="2"/>
  <c r="D2" i="2"/>
  <c r="M1" i="2"/>
  <c r="M49" i="2" s="1"/>
  <c r="M54" i="2" s="1"/>
  <c r="I1" i="2"/>
  <c r="H1" i="2"/>
  <c r="H49" i="2" s="1"/>
  <c r="H54" i="2" s="1"/>
  <c r="G1" i="2"/>
  <c r="G49" i="2" s="1"/>
  <c r="G50" i="2" s="1"/>
  <c r="F1" i="2"/>
  <c r="F49" i="2" s="1"/>
  <c r="F54" i="2" s="1"/>
  <c r="D1" i="2"/>
</calcChain>
</file>

<file path=xl/sharedStrings.xml><?xml version="1.0" encoding="utf-8"?>
<sst xmlns="http://schemas.openxmlformats.org/spreadsheetml/2006/main" count="203" uniqueCount="147">
  <si>
    <t>附表1：勘探点一览表</t>
  </si>
  <si>
    <t>序号</t>
  </si>
  <si>
    <t>勘探点
编号</t>
  </si>
  <si>
    <t>里程</t>
  </si>
  <si>
    <t>勘探点
类型</t>
  </si>
  <si>
    <t>钻探
深度
(m)</t>
  </si>
  <si>
    <t>地面
高程
(m)</t>
  </si>
  <si>
    <t>坐标</t>
  </si>
  <si>
    <t>取样个数</t>
  </si>
  <si>
    <t>地下稳定水位</t>
  </si>
  <si>
    <t>标
贯
(次)</t>
  </si>
  <si>
    <t>勘探
开始
日期</t>
  </si>
  <si>
    <t>勘探
终止
日期</t>
  </si>
  <si>
    <t>X
(m)</t>
  </si>
  <si>
    <t>Y
(m)</t>
  </si>
  <si>
    <t>原
状
样</t>
  </si>
  <si>
    <t>扰
动
样</t>
  </si>
  <si>
    <t>水
样</t>
  </si>
  <si>
    <t>埋
深
(m)</t>
  </si>
  <si>
    <t>高
程
(m)</t>
  </si>
  <si>
    <t>1</t>
  </si>
  <si>
    <t>LZK1</t>
  </si>
  <si>
    <t>2</t>
  </si>
  <si>
    <t>LZK2</t>
  </si>
  <si>
    <t>3</t>
  </si>
  <si>
    <t>LZK3</t>
  </si>
  <si>
    <t>4</t>
  </si>
  <si>
    <t>LZK4</t>
  </si>
  <si>
    <t>5</t>
  </si>
  <si>
    <t>LZK5</t>
  </si>
  <si>
    <t>6</t>
  </si>
  <si>
    <t>LZK6</t>
  </si>
  <si>
    <t>7</t>
  </si>
  <si>
    <t>LZK7</t>
  </si>
  <si>
    <t>8</t>
  </si>
  <si>
    <t>LZK8</t>
  </si>
  <si>
    <t>9</t>
  </si>
  <si>
    <t>LZK9</t>
  </si>
  <si>
    <t>10</t>
  </si>
  <si>
    <t>LZK10</t>
  </si>
  <si>
    <t>11</t>
  </si>
  <si>
    <t>LZK11</t>
  </si>
  <si>
    <t>12</t>
  </si>
  <si>
    <t>LZK12</t>
  </si>
  <si>
    <t>13</t>
  </si>
  <si>
    <t>LZK13</t>
  </si>
  <si>
    <t>14</t>
  </si>
  <si>
    <t>LZK14</t>
  </si>
  <si>
    <t>合计</t>
  </si>
  <si>
    <t>编制：                                           校核：</t>
  </si>
  <si>
    <t>XNZK10</t>
  </si>
  <si>
    <t>XNZK11</t>
  </si>
  <si>
    <t>工程名称：番禺区德兴北路（园北路-莲花大道）工程</t>
    <phoneticPr fontId="12" type="noConversion"/>
  </si>
  <si>
    <t>LZK1-1</t>
  </si>
  <si>
    <t>LZK15</t>
  </si>
  <si>
    <t>控制性孔</t>
  </si>
  <si>
    <t>一般性孔</t>
  </si>
  <si>
    <t>12.27</t>
  </si>
  <si>
    <t>14.54</t>
  </si>
  <si>
    <t>13.77</t>
  </si>
  <si>
    <t>12.25</t>
  </si>
  <si>
    <t>13.46</t>
  </si>
  <si>
    <t>13.22</t>
  </si>
  <si>
    <t>13.10</t>
  </si>
  <si>
    <t>14.75</t>
  </si>
  <si>
    <t>14.21</t>
  </si>
  <si>
    <t>12.31</t>
  </si>
  <si>
    <t>13.56</t>
  </si>
  <si>
    <t>12.62</t>
  </si>
  <si>
    <t>13.06</t>
  </si>
  <si>
    <t>14.52</t>
  </si>
  <si>
    <t>13.66</t>
  </si>
  <si>
    <t>14.58</t>
  </si>
  <si>
    <t>12330.241</t>
  </si>
  <si>
    <t>49306.914</t>
  </si>
  <si>
    <t>12725.606</t>
  </si>
  <si>
    <t>49248.623</t>
  </si>
  <si>
    <t>12434.638</t>
  </si>
  <si>
    <t>49279.423</t>
  </si>
  <si>
    <t>12433.974</t>
  </si>
  <si>
    <t>49319.838</t>
  </si>
  <si>
    <t>12531.359</t>
  </si>
  <si>
    <t>49295.006</t>
  </si>
  <si>
    <t>12622.353</t>
  </si>
  <si>
    <t>49232.049</t>
  </si>
  <si>
    <t>12629.700</t>
  </si>
  <si>
    <t>49283.527</t>
  </si>
  <si>
    <t>12825.361</t>
  </si>
  <si>
    <t>49225.216</t>
  </si>
  <si>
    <t>12825.739</t>
  </si>
  <si>
    <t>49269.214</t>
  </si>
  <si>
    <t>12925.547</t>
  </si>
  <si>
    <t>49246.356</t>
  </si>
  <si>
    <t>13023.141</t>
  </si>
  <si>
    <t>49217.625</t>
  </si>
  <si>
    <t>13026.365</t>
  </si>
  <si>
    <t>49254.481</t>
  </si>
  <si>
    <t>13123.864</t>
  </si>
  <si>
    <t>49226.314</t>
  </si>
  <si>
    <t>13213.648</t>
  </si>
  <si>
    <t>49177.217</t>
  </si>
  <si>
    <t>13229.675</t>
  </si>
  <si>
    <t>49231.634</t>
  </si>
  <si>
    <t>13315.789</t>
  </si>
  <si>
    <t>49170.069</t>
  </si>
  <si>
    <t>1.50</t>
  </si>
  <si>
    <t>10.77</t>
  </si>
  <si>
    <t>0.90</t>
  </si>
  <si>
    <t>13.64</t>
  </si>
  <si>
    <t>1.20</t>
  </si>
  <si>
    <t>11.05</t>
  </si>
  <si>
    <t>1.60</t>
  </si>
  <si>
    <t>11.86</t>
  </si>
  <si>
    <t>2.10</t>
  </si>
  <si>
    <t>11.12</t>
  </si>
  <si>
    <t>1.90</t>
  </si>
  <si>
    <t>11.20</t>
  </si>
  <si>
    <t>13.55</t>
  </si>
  <si>
    <t>1.30</t>
  </si>
  <si>
    <t>12.91</t>
  </si>
  <si>
    <t>2.20</t>
  </si>
  <si>
    <t>10.11</t>
  </si>
  <si>
    <t>11.36</t>
  </si>
  <si>
    <t>11.02</t>
  </si>
  <si>
    <t>1.00</t>
  </si>
  <si>
    <t>12.06</t>
  </si>
  <si>
    <t>1.80</t>
  </si>
  <si>
    <t>12.72</t>
  </si>
  <si>
    <t>3.50</t>
  </si>
  <si>
    <t>10.16</t>
  </si>
  <si>
    <t>13.08</t>
  </si>
  <si>
    <t>2021-6-8</t>
  </si>
  <si>
    <t>2021-6-9</t>
  </si>
  <si>
    <t>K0+070</t>
    <phoneticPr fontId="12" type="noConversion"/>
  </si>
  <si>
    <t>K0+480</t>
    <phoneticPr fontId="12" type="noConversion"/>
  </si>
  <si>
    <t>K0+180</t>
    <phoneticPr fontId="12" type="noConversion"/>
  </si>
  <si>
    <t>K0+280</t>
    <phoneticPr fontId="12" type="noConversion"/>
  </si>
  <si>
    <t>K0+380</t>
    <phoneticPr fontId="12" type="noConversion"/>
  </si>
  <si>
    <t>K0+580</t>
    <phoneticPr fontId="12" type="noConversion"/>
  </si>
  <si>
    <t>K0+680</t>
    <phoneticPr fontId="12" type="noConversion"/>
  </si>
  <si>
    <t>K0+780</t>
    <phoneticPr fontId="12" type="noConversion"/>
  </si>
  <si>
    <t>K0+880</t>
    <phoneticPr fontId="12" type="noConversion"/>
  </si>
  <si>
    <t>15</t>
  </si>
  <si>
    <t>16</t>
  </si>
  <si>
    <t>K0+980</t>
    <phoneticPr fontId="12" type="noConversion"/>
  </si>
  <si>
    <t>K1+080</t>
    <phoneticPr fontId="12" type="noConversion"/>
  </si>
  <si>
    <t>1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</si>
</sst>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\S\K0\+000.00"/>
    <numFmt numFmtId="177" formatCode="0.00_ "/>
    <numFmt numFmtId="178" formatCode="0_ "/>
    <numFmt numFmtId="179" formatCode="0.0"/>
  </numFmts>
  <fonts count="16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20"/>
      <name val="宋体"/>
      <charset val="134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Times New Roman"/>
      <family val="1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Border="1" applyAlignment="1"/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6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176" fontId="8" fillId="0" borderId="4" xfId="0" applyNumberFormat="1" applyFont="1" applyBorder="1" applyAlignment="1">
      <alignment horizontal="center" vertical="center" wrapText="1"/>
    </xf>
    <xf numFmtId="177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176" fontId="8" fillId="0" borderId="6" xfId="0" applyNumberFormat="1" applyFont="1" applyBorder="1" applyAlignment="1">
      <alignment horizontal="center" vertical="center" wrapText="1"/>
    </xf>
    <xf numFmtId="177" fontId="8" fillId="0" borderId="6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178" fontId="8" fillId="0" borderId="4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78" fontId="8" fillId="0" borderId="6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179" fontId="3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workbookViewId="0">
      <selection activeCell="K19" sqref="K19"/>
    </sheetView>
  </sheetViews>
  <sheetFormatPr defaultColWidth="9" defaultRowHeight="13" x14ac:dyDescent="0.25"/>
  <cols>
    <col min="1" max="1" width="5" style="7" customWidth="1"/>
    <col min="2" max="2" width="11" style="7" customWidth="1"/>
    <col min="3" max="3" width="14.54296875" style="7" customWidth="1"/>
    <col min="4" max="4" width="15.90625" style="7" customWidth="1"/>
    <col min="5" max="5" width="9.7265625" style="7" customWidth="1"/>
    <col min="6" max="6" width="8.7265625" style="7" customWidth="1"/>
    <col min="7" max="7" width="14.453125" style="7" customWidth="1"/>
    <col min="8" max="8" width="14.7265625" style="7" customWidth="1"/>
    <col min="9" max="11" width="10.6328125" style="7" customWidth="1"/>
    <col min="12" max="14" width="8.6328125" style="7" customWidth="1"/>
    <col min="15" max="16" width="15.6328125" style="7" customWidth="1"/>
    <col min="17" max="16384" width="9" style="7"/>
  </cols>
  <sheetData>
    <row r="1" spans="1:16" s="4" customFormat="1" ht="19" customHeight="1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s="5" customFormat="1" ht="26" customHeight="1" x14ac:dyDescent="0.45">
      <c r="A2" s="37" t="s">
        <v>52</v>
      </c>
      <c r="B2" s="8"/>
      <c r="C2" s="8"/>
      <c r="D2" s="8"/>
      <c r="E2" s="8"/>
      <c r="F2" s="8"/>
      <c r="G2" s="8"/>
      <c r="H2" s="8"/>
      <c r="I2" s="8"/>
      <c r="J2" s="26"/>
    </row>
    <row r="3" spans="1:16" ht="15" customHeight="1" x14ac:dyDescent="0.25">
      <c r="A3" s="44" t="s">
        <v>1</v>
      </c>
      <c r="B3" s="42" t="s">
        <v>2</v>
      </c>
      <c r="C3" s="42" t="s">
        <v>3</v>
      </c>
      <c r="D3" s="42" t="s">
        <v>4</v>
      </c>
      <c r="E3" s="42" t="s">
        <v>5</v>
      </c>
      <c r="F3" s="42" t="s">
        <v>6</v>
      </c>
      <c r="G3" s="42" t="s">
        <v>7</v>
      </c>
      <c r="H3" s="42"/>
      <c r="I3" s="42" t="s">
        <v>8</v>
      </c>
      <c r="J3" s="42"/>
      <c r="K3" s="42"/>
      <c r="L3" s="42" t="s">
        <v>9</v>
      </c>
      <c r="M3" s="42"/>
      <c r="N3" s="42" t="s">
        <v>10</v>
      </c>
      <c r="O3" s="42" t="s">
        <v>11</v>
      </c>
      <c r="P3" s="47" t="s">
        <v>12</v>
      </c>
    </row>
    <row r="4" spans="1:16" ht="49" customHeight="1" x14ac:dyDescent="0.25">
      <c r="A4" s="45"/>
      <c r="B4" s="46"/>
      <c r="C4" s="46"/>
      <c r="D4" s="46"/>
      <c r="E4" s="46"/>
      <c r="F4" s="46"/>
      <c r="G4" s="9" t="s">
        <v>13</v>
      </c>
      <c r="H4" s="9" t="s">
        <v>14</v>
      </c>
      <c r="I4" s="9" t="s">
        <v>15</v>
      </c>
      <c r="J4" s="9" t="s">
        <v>16</v>
      </c>
      <c r="K4" s="9" t="s">
        <v>17</v>
      </c>
      <c r="L4" s="9" t="s">
        <v>18</v>
      </c>
      <c r="M4" s="9" t="s">
        <v>19</v>
      </c>
      <c r="N4" s="46"/>
      <c r="O4" s="46"/>
      <c r="P4" s="48"/>
    </row>
    <row r="5" spans="1:16" s="6" customFormat="1" ht="25" customHeight="1" x14ac:dyDescent="0.25">
      <c r="A5" s="10" t="s">
        <v>20</v>
      </c>
      <c r="B5" s="11" t="s">
        <v>21</v>
      </c>
      <c r="C5" s="39" t="s">
        <v>133</v>
      </c>
      <c r="D5" s="11" t="s">
        <v>55</v>
      </c>
      <c r="E5" s="38">
        <v>10.5</v>
      </c>
      <c r="F5" s="13" t="s">
        <v>57</v>
      </c>
      <c r="G5" s="11" t="s">
        <v>73</v>
      </c>
      <c r="H5" s="11" t="s">
        <v>74</v>
      </c>
      <c r="I5" s="27">
        <v>4</v>
      </c>
      <c r="J5" s="28"/>
      <c r="K5" s="12"/>
      <c r="L5" s="13" t="s">
        <v>105</v>
      </c>
      <c r="M5" s="13" t="s">
        <v>106</v>
      </c>
      <c r="N5" s="27">
        <v>3</v>
      </c>
      <c r="O5" s="11" t="s">
        <v>131</v>
      </c>
      <c r="P5" s="29" t="s">
        <v>131</v>
      </c>
    </row>
    <row r="6" spans="1:16" s="6" customFormat="1" ht="25" customHeight="1" x14ac:dyDescent="0.25">
      <c r="A6" s="10" t="s">
        <v>22</v>
      </c>
      <c r="B6" s="11" t="s">
        <v>53</v>
      </c>
      <c r="C6" s="39" t="s">
        <v>134</v>
      </c>
      <c r="D6" s="11" t="s">
        <v>55</v>
      </c>
      <c r="E6" s="38">
        <v>11</v>
      </c>
      <c r="F6" s="13" t="s">
        <v>58</v>
      </c>
      <c r="G6" s="11" t="s">
        <v>75</v>
      </c>
      <c r="H6" s="11" t="s">
        <v>76</v>
      </c>
      <c r="I6" s="27">
        <v>4</v>
      </c>
      <c r="J6" s="28"/>
      <c r="K6" s="30"/>
      <c r="L6" s="13" t="s">
        <v>107</v>
      </c>
      <c r="M6" s="13" t="s">
        <v>108</v>
      </c>
      <c r="N6" s="27">
        <v>3</v>
      </c>
      <c r="O6" s="11" t="s">
        <v>131</v>
      </c>
      <c r="P6" s="29" t="s">
        <v>131</v>
      </c>
    </row>
    <row r="7" spans="1:16" s="6" customFormat="1" ht="25" customHeight="1" x14ac:dyDescent="0.25">
      <c r="A7" s="10" t="s">
        <v>24</v>
      </c>
      <c r="B7" s="11" t="s">
        <v>23</v>
      </c>
      <c r="C7" s="39" t="s">
        <v>135</v>
      </c>
      <c r="D7" s="11" t="s">
        <v>55</v>
      </c>
      <c r="E7" s="38">
        <v>10.5</v>
      </c>
      <c r="F7" s="13" t="s">
        <v>59</v>
      </c>
      <c r="G7" s="11" t="s">
        <v>77</v>
      </c>
      <c r="H7" s="11" t="s">
        <v>78</v>
      </c>
      <c r="I7" s="27">
        <v>3</v>
      </c>
      <c r="J7" s="28"/>
      <c r="K7" s="39" t="s">
        <v>146</v>
      </c>
      <c r="L7" s="13" t="s">
        <v>105</v>
      </c>
      <c r="M7" s="13" t="s">
        <v>57</v>
      </c>
      <c r="N7" s="27">
        <v>3</v>
      </c>
      <c r="O7" s="11" t="s">
        <v>131</v>
      </c>
      <c r="P7" s="29" t="s">
        <v>131</v>
      </c>
    </row>
    <row r="8" spans="1:16" s="6" customFormat="1" ht="25" customHeight="1" x14ac:dyDescent="0.25">
      <c r="A8" s="10" t="s">
        <v>26</v>
      </c>
      <c r="B8" s="11" t="s">
        <v>25</v>
      </c>
      <c r="C8" s="39" t="s">
        <v>135</v>
      </c>
      <c r="D8" s="11" t="s">
        <v>56</v>
      </c>
      <c r="E8" s="38">
        <v>10.5</v>
      </c>
      <c r="F8" s="13" t="s">
        <v>60</v>
      </c>
      <c r="G8" s="11" t="s">
        <v>79</v>
      </c>
      <c r="H8" s="11" t="s">
        <v>80</v>
      </c>
      <c r="I8" s="27">
        <v>2</v>
      </c>
      <c r="J8" s="28"/>
      <c r="K8" s="12"/>
      <c r="L8" s="13" t="s">
        <v>109</v>
      </c>
      <c r="M8" s="13" t="s">
        <v>110</v>
      </c>
      <c r="N8" s="27">
        <v>2</v>
      </c>
      <c r="O8" s="11" t="s">
        <v>131</v>
      </c>
      <c r="P8" s="29" t="s">
        <v>131</v>
      </c>
    </row>
    <row r="9" spans="1:16" s="6" customFormat="1" ht="25" customHeight="1" x14ac:dyDescent="0.25">
      <c r="A9" s="10" t="s">
        <v>28</v>
      </c>
      <c r="B9" s="11" t="s">
        <v>27</v>
      </c>
      <c r="C9" s="39" t="s">
        <v>136</v>
      </c>
      <c r="D9" s="11" t="s">
        <v>55</v>
      </c>
      <c r="E9" s="38">
        <v>20.8</v>
      </c>
      <c r="F9" s="13" t="s">
        <v>61</v>
      </c>
      <c r="G9" s="11" t="s">
        <v>81</v>
      </c>
      <c r="H9" s="11" t="s">
        <v>82</v>
      </c>
      <c r="I9" s="27">
        <v>6</v>
      </c>
      <c r="J9" s="27"/>
      <c r="K9" s="12"/>
      <c r="L9" s="13" t="s">
        <v>111</v>
      </c>
      <c r="M9" s="13" t="s">
        <v>112</v>
      </c>
      <c r="N9" s="27">
        <v>3</v>
      </c>
      <c r="O9" s="11" t="s">
        <v>132</v>
      </c>
      <c r="P9" s="29" t="s">
        <v>132</v>
      </c>
    </row>
    <row r="10" spans="1:16" s="6" customFormat="1" ht="25" customHeight="1" x14ac:dyDescent="0.25">
      <c r="A10" s="10" t="s">
        <v>30</v>
      </c>
      <c r="B10" s="11" t="s">
        <v>29</v>
      </c>
      <c r="C10" s="39" t="s">
        <v>137</v>
      </c>
      <c r="D10" s="11" t="s">
        <v>56</v>
      </c>
      <c r="E10" s="38">
        <v>10.5</v>
      </c>
      <c r="F10" s="13" t="s">
        <v>62</v>
      </c>
      <c r="G10" s="11" t="s">
        <v>83</v>
      </c>
      <c r="H10" s="11" t="s">
        <v>84</v>
      </c>
      <c r="I10" s="27">
        <v>3</v>
      </c>
      <c r="J10" s="27"/>
      <c r="K10" s="30"/>
      <c r="L10" s="13" t="s">
        <v>113</v>
      </c>
      <c r="M10" s="13" t="s">
        <v>114</v>
      </c>
      <c r="N10" s="27">
        <v>3</v>
      </c>
      <c r="O10" s="11" t="s">
        <v>131</v>
      </c>
      <c r="P10" s="29" t="s">
        <v>131</v>
      </c>
    </row>
    <row r="11" spans="1:16" s="6" customFormat="1" ht="25" customHeight="1" x14ac:dyDescent="0.25">
      <c r="A11" s="10" t="s">
        <v>32</v>
      </c>
      <c r="B11" s="11" t="s">
        <v>31</v>
      </c>
      <c r="C11" s="39" t="s">
        <v>137</v>
      </c>
      <c r="D11" s="11" t="s">
        <v>55</v>
      </c>
      <c r="E11" s="38">
        <v>10.7</v>
      </c>
      <c r="F11" s="13" t="s">
        <v>63</v>
      </c>
      <c r="G11" s="11" t="s">
        <v>85</v>
      </c>
      <c r="H11" s="11" t="s">
        <v>86</v>
      </c>
      <c r="I11" s="27">
        <v>3</v>
      </c>
      <c r="J11" s="28"/>
      <c r="K11" s="12"/>
      <c r="L11" s="13" t="s">
        <v>115</v>
      </c>
      <c r="M11" s="13" t="s">
        <v>116</v>
      </c>
      <c r="N11" s="27">
        <v>3</v>
      </c>
      <c r="O11" s="11" t="s">
        <v>131</v>
      </c>
      <c r="P11" s="29" t="s">
        <v>131</v>
      </c>
    </row>
    <row r="12" spans="1:16" s="6" customFormat="1" ht="25" customHeight="1" x14ac:dyDescent="0.25">
      <c r="A12" s="10" t="s">
        <v>34</v>
      </c>
      <c r="B12" s="11" t="s">
        <v>33</v>
      </c>
      <c r="C12" s="39" t="s">
        <v>138</v>
      </c>
      <c r="D12" s="11" t="s">
        <v>55</v>
      </c>
      <c r="E12" s="38">
        <v>11</v>
      </c>
      <c r="F12" s="13" t="s">
        <v>64</v>
      </c>
      <c r="G12" s="11" t="s">
        <v>87</v>
      </c>
      <c r="H12" s="11" t="s">
        <v>88</v>
      </c>
      <c r="I12" s="27">
        <v>4</v>
      </c>
      <c r="J12" s="27"/>
      <c r="K12" s="30"/>
      <c r="L12" s="13" t="s">
        <v>109</v>
      </c>
      <c r="M12" s="13" t="s">
        <v>117</v>
      </c>
      <c r="N12" s="27">
        <v>4</v>
      </c>
      <c r="O12" s="11" t="s">
        <v>131</v>
      </c>
      <c r="P12" s="29" t="s">
        <v>131</v>
      </c>
    </row>
    <row r="13" spans="1:16" s="6" customFormat="1" ht="25" customHeight="1" x14ac:dyDescent="0.25">
      <c r="A13" s="10" t="s">
        <v>36</v>
      </c>
      <c r="B13" s="11" t="s">
        <v>35</v>
      </c>
      <c r="C13" s="39" t="s">
        <v>138</v>
      </c>
      <c r="D13" s="11" t="s">
        <v>56</v>
      </c>
      <c r="E13" s="38">
        <v>11</v>
      </c>
      <c r="F13" s="13" t="s">
        <v>65</v>
      </c>
      <c r="G13" s="11" t="s">
        <v>89</v>
      </c>
      <c r="H13" s="11" t="s">
        <v>90</v>
      </c>
      <c r="I13" s="27">
        <v>3</v>
      </c>
      <c r="J13" s="27"/>
      <c r="K13" s="12"/>
      <c r="L13" s="13" t="s">
        <v>118</v>
      </c>
      <c r="M13" s="31" t="s">
        <v>119</v>
      </c>
      <c r="N13" s="27">
        <v>3</v>
      </c>
      <c r="O13" s="11" t="s">
        <v>131</v>
      </c>
      <c r="P13" s="29" t="s">
        <v>131</v>
      </c>
    </row>
    <row r="14" spans="1:16" s="6" customFormat="1" ht="25" customHeight="1" x14ac:dyDescent="0.25">
      <c r="A14" s="10" t="s">
        <v>38</v>
      </c>
      <c r="B14" s="11" t="s">
        <v>37</v>
      </c>
      <c r="C14" s="39" t="s">
        <v>139</v>
      </c>
      <c r="D14" s="11" t="s">
        <v>55</v>
      </c>
      <c r="E14" s="38">
        <v>10.6</v>
      </c>
      <c r="F14" s="13" t="s">
        <v>66</v>
      </c>
      <c r="G14" s="11" t="s">
        <v>91</v>
      </c>
      <c r="H14" s="11" t="s">
        <v>92</v>
      </c>
      <c r="I14" s="27">
        <v>3</v>
      </c>
      <c r="J14" s="28"/>
      <c r="K14" s="12"/>
      <c r="L14" s="13" t="s">
        <v>120</v>
      </c>
      <c r="M14" s="13" t="s">
        <v>121</v>
      </c>
      <c r="N14" s="27">
        <v>3</v>
      </c>
      <c r="O14" s="11" t="s">
        <v>131</v>
      </c>
      <c r="P14" s="29" t="s">
        <v>131</v>
      </c>
    </row>
    <row r="15" spans="1:16" s="6" customFormat="1" ht="25" customHeight="1" x14ac:dyDescent="0.25">
      <c r="A15" s="10" t="s">
        <v>40</v>
      </c>
      <c r="B15" s="11" t="s">
        <v>39</v>
      </c>
      <c r="C15" s="39" t="s">
        <v>140</v>
      </c>
      <c r="D15" s="11" t="s">
        <v>56</v>
      </c>
      <c r="E15" s="38">
        <v>12.5</v>
      </c>
      <c r="F15" s="13" t="s">
        <v>67</v>
      </c>
      <c r="G15" s="11" t="s">
        <v>93</v>
      </c>
      <c r="H15" s="11" t="s">
        <v>94</v>
      </c>
      <c r="I15" s="27">
        <v>3</v>
      </c>
      <c r="J15" s="28"/>
      <c r="K15" s="12"/>
      <c r="L15" s="13" t="s">
        <v>120</v>
      </c>
      <c r="M15" s="13" t="s">
        <v>122</v>
      </c>
      <c r="N15" s="27">
        <v>4</v>
      </c>
      <c r="O15" s="11" t="s">
        <v>131</v>
      </c>
      <c r="P15" s="29" t="s">
        <v>131</v>
      </c>
    </row>
    <row r="16" spans="1:16" s="6" customFormat="1" ht="25" customHeight="1" x14ac:dyDescent="0.25">
      <c r="A16" s="10" t="s">
        <v>42</v>
      </c>
      <c r="B16" s="11" t="s">
        <v>41</v>
      </c>
      <c r="C16" s="39" t="s">
        <v>140</v>
      </c>
      <c r="D16" s="11" t="s">
        <v>55</v>
      </c>
      <c r="E16" s="38">
        <v>10.8</v>
      </c>
      <c r="F16" s="13" t="s">
        <v>68</v>
      </c>
      <c r="G16" s="11" t="s">
        <v>95</v>
      </c>
      <c r="H16" s="11" t="s">
        <v>96</v>
      </c>
      <c r="I16" s="27">
        <v>3</v>
      </c>
      <c r="J16" s="28"/>
      <c r="K16" s="12"/>
      <c r="L16" s="31" t="s">
        <v>111</v>
      </c>
      <c r="M16" s="13" t="s">
        <v>123</v>
      </c>
      <c r="N16" s="27">
        <v>3</v>
      </c>
      <c r="O16" s="11" t="s">
        <v>131</v>
      </c>
      <c r="P16" s="29" t="s">
        <v>131</v>
      </c>
    </row>
    <row r="17" spans="1:16" s="6" customFormat="1" ht="25" customHeight="1" x14ac:dyDescent="0.25">
      <c r="A17" s="10" t="s">
        <v>44</v>
      </c>
      <c r="B17" s="11" t="s">
        <v>43</v>
      </c>
      <c r="C17" s="39" t="s">
        <v>141</v>
      </c>
      <c r="D17" s="11" t="s">
        <v>55</v>
      </c>
      <c r="E17" s="38">
        <v>11</v>
      </c>
      <c r="F17" s="13" t="s">
        <v>69</v>
      </c>
      <c r="G17" s="11" t="s">
        <v>97</v>
      </c>
      <c r="H17" s="11" t="s">
        <v>98</v>
      </c>
      <c r="I17" s="27">
        <v>4</v>
      </c>
      <c r="J17" s="27"/>
      <c r="K17" s="12"/>
      <c r="L17" s="13" t="s">
        <v>124</v>
      </c>
      <c r="M17" s="13" t="s">
        <v>125</v>
      </c>
      <c r="N17" s="27">
        <v>4</v>
      </c>
      <c r="O17" s="11" t="s">
        <v>131</v>
      </c>
      <c r="P17" s="29" t="s">
        <v>131</v>
      </c>
    </row>
    <row r="18" spans="1:16" s="6" customFormat="1" ht="25" customHeight="1" x14ac:dyDescent="0.25">
      <c r="A18" s="10" t="s">
        <v>46</v>
      </c>
      <c r="B18" s="11" t="s">
        <v>45</v>
      </c>
      <c r="C18" s="39" t="s">
        <v>144</v>
      </c>
      <c r="D18" s="11" t="s">
        <v>55</v>
      </c>
      <c r="E18" s="38">
        <v>11.5</v>
      </c>
      <c r="F18" s="13" t="s">
        <v>70</v>
      </c>
      <c r="G18" s="11" t="s">
        <v>99</v>
      </c>
      <c r="H18" s="11" t="s">
        <v>100</v>
      </c>
      <c r="I18" s="27">
        <v>3</v>
      </c>
      <c r="J18" s="27">
        <v>1</v>
      </c>
      <c r="K18" s="39" t="s">
        <v>146</v>
      </c>
      <c r="L18" s="13" t="s">
        <v>126</v>
      </c>
      <c r="M18" s="13" t="s">
        <v>127</v>
      </c>
      <c r="N18" s="27">
        <v>4</v>
      </c>
      <c r="O18" s="11" t="s">
        <v>131</v>
      </c>
      <c r="P18" s="29" t="s">
        <v>131</v>
      </c>
    </row>
    <row r="19" spans="1:16" s="6" customFormat="1" ht="25" customHeight="1" x14ac:dyDescent="0.25">
      <c r="A19" s="10" t="s">
        <v>142</v>
      </c>
      <c r="B19" s="11" t="s">
        <v>47</v>
      </c>
      <c r="C19" s="39" t="s">
        <v>144</v>
      </c>
      <c r="D19" s="11" t="s">
        <v>56</v>
      </c>
      <c r="E19" s="38">
        <v>21.9</v>
      </c>
      <c r="F19" s="13" t="s">
        <v>71</v>
      </c>
      <c r="G19" s="11" t="s">
        <v>101</v>
      </c>
      <c r="H19" s="11" t="s">
        <v>102</v>
      </c>
      <c r="I19" s="27">
        <v>5</v>
      </c>
      <c r="J19" s="27"/>
      <c r="K19" s="12"/>
      <c r="L19" s="13" t="s">
        <v>128</v>
      </c>
      <c r="M19" s="13" t="s">
        <v>129</v>
      </c>
      <c r="N19" s="27">
        <v>5</v>
      </c>
      <c r="O19" s="11" t="s">
        <v>132</v>
      </c>
      <c r="P19" s="29" t="s">
        <v>132</v>
      </c>
    </row>
    <row r="20" spans="1:16" s="6" customFormat="1" ht="25" customHeight="1" x14ac:dyDescent="0.25">
      <c r="A20" s="10" t="s">
        <v>143</v>
      </c>
      <c r="B20" s="11" t="s">
        <v>54</v>
      </c>
      <c r="C20" s="39" t="s">
        <v>145</v>
      </c>
      <c r="D20" s="11" t="s">
        <v>55</v>
      </c>
      <c r="E20" s="38">
        <v>11.5</v>
      </c>
      <c r="F20" s="13" t="s">
        <v>72</v>
      </c>
      <c r="G20" s="11" t="s">
        <v>103</v>
      </c>
      <c r="H20" s="11" t="s">
        <v>104</v>
      </c>
      <c r="I20" s="27">
        <v>3</v>
      </c>
      <c r="J20" s="27">
        <v>1</v>
      </c>
      <c r="K20" s="12"/>
      <c r="L20" s="13" t="s">
        <v>105</v>
      </c>
      <c r="M20" s="13" t="s">
        <v>130</v>
      </c>
      <c r="N20" s="27">
        <v>4</v>
      </c>
      <c r="O20" s="11" t="s">
        <v>132</v>
      </c>
      <c r="P20" s="29" t="s">
        <v>132</v>
      </c>
    </row>
    <row r="21" spans="1:16" s="6" customFormat="1" ht="25" customHeight="1" x14ac:dyDescent="0.25">
      <c r="A21" s="14"/>
      <c r="B21" s="11"/>
      <c r="C21" s="15"/>
      <c r="D21" s="16" t="s">
        <v>48</v>
      </c>
      <c r="E21" s="17">
        <f>SUM(E4:E20)</f>
        <v>196.3</v>
      </c>
      <c r="F21" s="17"/>
      <c r="G21" s="17"/>
      <c r="H21" s="17"/>
      <c r="I21" s="32">
        <f>SUM(I5:I20)</f>
        <v>56</v>
      </c>
      <c r="J21" s="32">
        <v>2</v>
      </c>
      <c r="K21" s="32">
        <v>2</v>
      </c>
      <c r="L21" s="32"/>
      <c r="M21" s="32"/>
      <c r="N21" s="32">
        <f>SUM(N4:N20)</f>
        <v>54</v>
      </c>
      <c r="O21" s="11"/>
      <c r="P21" s="29"/>
    </row>
    <row r="22" spans="1:16" s="6" customFormat="1" ht="25" customHeight="1" x14ac:dyDescent="0.25">
      <c r="A22" s="18"/>
      <c r="B22" s="19"/>
      <c r="C22" s="20"/>
      <c r="D22" s="19"/>
      <c r="E22" s="21"/>
      <c r="F22" s="21"/>
      <c r="G22" s="21"/>
      <c r="H22" s="21"/>
      <c r="I22" s="33"/>
      <c r="J22" s="33"/>
      <c r="K22" s="33"/>
      <c r="L22" s="33"/>
      <c r="M22" s="33"/>
      <c r="N22" s="33"/>
      <c r="O22" s="19"/>
      <c r="P22" s="34"/>
    </row>
    <row r="23" spans="1:16" s="6" customFormat="1" ht="25" customHeight="1" x14ac:dyDescent="0.25">
      <c r="A23" s="18"/>
      <c r="B23" s="19"/>
      <c r="C23" s="20"/>
      <c r="D23" s="19"/>
      <c r="E23" s="21"/>
      <c r="F23" s="21"/>
      <c r="G23" s="21"/>
      <c r="H23" s="21"/>
      <c r="I23" s="33"/>
      <c r="J23" s="33"/>
      <c r="K23" s="33"/>
      <c r="L23" s="33"/>
      <c r="M23" s="33"/>
      <c r="N23" s="33"/>
      <c r="O23" s="19"/>
      <c r="P23" s="34"/>
    </row>
    <row r="24" spans="1:16" s="6" customFormat="1" ht="25" customHeight="1" x14ac:dyDescent="0.25">
      <c r="A24" s="18"/>
      <c r="B24" s="19"/>
      <c r="C24" s="20"/>
      <c r="D24" s="19"/>
      <c r="E24" s="21"/>
      <c r="F24" s="21"/>
      <c r="G24" s="21"/>
      <c r="H24" s="21"/>
      <c r="I24" s="33"/>
      <c r="J24" s="33"/>
      <c r="K24" s="33"/>
      <c r="L24" s="33"/>
      <c r="M24" s="33"/>
      <c r="N24" s="33"/>
      <c r="O24" s="19"/>
      <c r="P24" s="34"/>
    </row>
    <row r="25" spans="1:16" s="6" customFormat="1" ht="25" customHeight="1" x14ac:dyDescent="0.25">
      <c r="A25" s="18"/>
      <c r="B25" s="19"/>
      <c r="C25" s="20"/>
      <c r="D25" s="19"/>
      <c r="E25" s="21"/>
      <c r="F25" s="21"/>
      <c r="G25" s="21"/>
      <c r="H25" s="21"/>
      <c r="I25" s="33"/>
      <c r="J25" s="33"/>
      <c r="K25" s="33"/>
      <c r="L25" s="33"/>
      <c r="M25" s="33"/>
      <c r="N25" s="33"/>
      <c r="O25" s="19"/>
      <c r="P25" s="34"/>
    </row>
    <row r="26" spans="1:16" ht="25" customHeight="1" x14ac:dyDescent="0.25">
      <c r="A26" s="22"/>
      <c r="B26" s="23"/>
      <c r="C26" s="24"/>
      <c r="D26" s="23"/>
      <c r="E26" s="25"/>
      <c r="F26" s="25"/>
      <c r="G26" s="25"/>
      <c r="H26" s="25"/>
      <c r="I26" s="35"/>
      <c r="J26" s="35"/>
      <c r="K26" s="35"/>
      <c r="L26" s="35"/>
      <c r="M26" s="35"/>
      <c r="N26" s="35"/>
      <c r="O26" s="23"/>
      <c r="P26" s="36"/>
    </row>
    <row r="27" spans="1:16" ht="15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</row>
    <row r="28" spans="1:16" x14ac:dyDescent="0.25">
      <c r="A28" s="40" t="s">
        <v>49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</row>
    <row r="29" spans="1:16" x14ac:dyDescent="0.2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</row>
  </sheetData>
  <mergeCells count="15">
    <mergeCell ref="A28:P29"/>
    <mergeCell ref="A1:P1"/>
    <mergeCell ref="G3:H3"/>
    <mergeCell ref="I3:K3"/>
    <mergeCell ref="L3:M3"/>
    <mergeCell ref="A27:P27"/>
    <mergeCell ref="A3:A4"/>
    <mergeCell ref="B3:B4"/>
    <mergeCell ref="C3:C4"/>
    <mergeCell ref="D3:D4"/>
    <mergeCell ref="E3:E4"/>
    <mergeCell ref="F3:F4"/>
    <mergeCell ref="N3:N4"/>
    <mergeCell ref="O3:O4"/>
    <mergeCell ref="P3:P4"/>
  </mergeCells>
  <phoneticPr fontId="12" type="noConversion"/>
  <printOptions horizontalCentered="1"/>
  <pageMargins left="0.98402777777777795" right="0.70069444444444495" top="0.75138888888888899" bottom="0.75138888888888899" header="0.29861111111111099" footer="0.59027777777777801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M54"/>
  <sheetViews>
    <sheetView topLeftCell="A31" workbookViewId="0">
      <selection activeCell="E59" sqref="E59"/>
    </sheetView>
  </sheetViews>
  <sheetFormatPr defaultColWidth="9" defaultRowHeight="14" x14ac:dyDescent="0.25"/>
  <sheetData>
    <row r="1" spans="4:13" x14ac:dyDescent="0.25">
      <c r="D1" t="e">
        <f>Sheet1!#REF!</f>
        <v>#REF!</v>
      </c>
      <c r="F1" t="e">
        <f>Sheet1!#REF!</f>
        <v>#REF!</v>
      </c>
      <c r="G1" t="e">
        <f>Sheet1!#REF!</f>
        <v>#REF!</v>
      </c>
      <c r="H1" t="e">
        <f>Sheet1!#REF!</f>
        <v>#REF!</v>
      </c>
      <c r="I1" t="e">
        <f>Sheet1!#REF!</f>
        <v>#REF!</v>
      </c>
      <c r="J1" s="3"/>
      <c r="M1" t="e">
        <f>Sheet1!#REF!</f>
        <v>#REF!</v>
      </c>
    </row>
    <row r="2" spans="4:13" x14ac:dyDescent="0.25">
      <c r="D2" t="e">
        <f>Sheet1!#REF!</f>
        <v>#REF!</v>
      </c>
      <c r="F2" t="e">
        <f>Sheet1!#REF!</f>
        <v>#REF!</v>
      </c>
      <c r="G2" t="e">
        <f>Sheet1!#REF!</f>
        <v>#REF!</v>
      </c>
      <c r="H2" t="e">
        <f>Sheet1!#REF!</f>
        <v>#REF!</v>
      </c>
      <c r="I2" t="e">
        <f>Sheet1!#REF!</f>
        <v>#REF!</v>
      </c>
      <c r="J2" s="3" t="e">
        <f>Sheet1!#REF!</f>
        <v>#REF!</v>
      </c>
      <c r="M2" t="e">
        <f>Sheet1!#REF!</f>
        <v>#REF!</v>
      </c>
    </row>
    <row r="3" spans="4:13" x14ac:dyDescent="0.25">
      <c r="D3" t="e">
        <f>Sheet1!#REF!</f>
        <v>#REF!</v>
      </c>
      <c r="G3" t="e">
        <f>Sheet1!#REF!</f>
        <v>#REF!</v>
      </c>
      <c r="J3" s="3" t="e">
        <f>Sheet1!#REF!</f>
        <v>#REF!</v>
      </c>
    </row>
    <row r="4" spans="4:13" x14ac:dyDescent="0.25">
      <c r="D4" t="e">
        <f>Sheet1!#REF!</f>
        <v>#REF!</v>
      </c>
      <c r="F4" t="e">
        <f>Sheet1!#REF!</f>
        <v>#REF!</v>
      </c>
      <c r="G4" t="e">
        <f>Sheet1!#REF!</f>
        <v>#REF!</v>
      </c>
      <c r="H4" t="e">
        <f>Sheet1!#REF!</f>
        <v>#REF!</v>
      </c>
      <c r="I4" t="e">
        <f>Sheet1!#REF!</f>
        <v>#REF!</v>
      </c>
      <c r="J4" s="3" t="e">
        <f>Sheet1!#REF!</f>
        <v>#REF!</v>
      </c>
      <c r="M4" t="e">
        <f>Sheet1!#REF!</f>
        <v>#REF!</v>
      </c>
    </row>
    <row r="5" spans="4:13" x14ac:dyDescent="0.25">
      <c r="D5" t="e">
        <f>Sheet1!#REF!</f>
        <v>#REF!</v>
      </c>
      <c r="F5" t="e">
        <f>Sheet1!#REF!</f>
        <v>#REF!</v>
      </c>
      <c r="G5" t="e">
        <f>Sheet1!#REF!</f>
        <v>#REF!</v>
      </c>
      <c r="H5" t="e">
        <f>Sheet1!#REF!</f>
        <v>#REF!</v>
      </c>
      <c r="I5" t="e">
        <f>Sheet1!#REF!</f>
        <v>#REF!</v>
      </c>
      <c r="J5" s="3" t="e">
        <f>Sheet1!#REF!</f>
        <v>#REF!</v>
      </c>
      <c r="M5" t="e">
        <f>Sheet1!#REF!</f>
        <v>#REF!</v>
      </c>
    </row>
    <row r="6" spans="4:13" x14ac:dyDescent="0.25">
      <c r="D6" t="e">
        <f>Sheet1!#REF!</f>
        <v>#REF!</v>
      </c>
      <c r="F6" t="e">
        <f>Sheet1!#REF!</f>
        <v>#REF!</v>
      </c>
      <c r="G6" t="e">
        <f>Sheet1!#REF!</f>
        <v>#REF!</v>
      </c>
      <c r="H6" t="e">
        <f>Sheet1!#REF!</f>
        <v>#REF!</v>
      </c>
      <c r="I6" t="e">
        <f>Sheet1!#REF!</f>
        <v>#REF!</v>
      </c>
      <c r="J6" s="3" t="e">
        <f>Sheet1!#REF!</f>
        <v>#REF!</v>
      </c>
      <c r="M6" t="e">
        <f>Sheet1!#REF!</f>
        <v>#REF!</v>
      </c>
    </row>
    <row r="7" spans="4:13" x14ac:dyDescent="0.25">
      <c r="D7" t="e">
        <f>Sheet1!#REF!</f>
        <v>#REF!</v>
      </c>
      <c r="F7" t="e">
        <f>Sheet1!#REF!</f>
        <v>#REF!</v>
      </c>
      <c r="G7" t="e">
        <f>Sheet1!#REF!</f>
        <v>#REF!</v>
      </c>
      <c r="H7" t="e">
        <f>Sheet1!#REF!</f>
        <v>#REF!</v>
      </c>
      <c r="I7" t="e">
        <f>Sheet1!#REF!</f>
        <v>#REF!</v>
      </c>
      <c r="J7" s="3" t="e">
        <f>Sheet1!#REF!</f>
        <v>#REF!</v>
      </c>
      <c r="M7" t="e">
        <f>Sheet1!#REF!</f>
        <v>#REF!</v>
      </c>
    </row>
    <row r="8" spans="4:13" x14ac:dyDescent="0.25">
      <c r="D8" t="e">
        <f>Sheet1!#REF!</f>
        <v>#REF!</v>
      </c>
      <c r="F8" t="e">
        <f>Sheet1!#REF!</f>
        <v>#REF!</v>
      </c>
      <c r="G8" t="e">
        <f>Sheet1!#REF!</f>
        <v>#REF!</v>
      </c>
      <c r="H8" t="e">
        <f>Sheet1!#REF!</f>
        <v>#REF!</v>
      </c>
      <c r="I8" t="e">
        <f>Sheet1!#REF!</f>
        <v>#REF!</v>
      </c>
      <c r="J8" s="3" t="e">
        <f>Sheet1!#REF!</f>
        <v>#REF!</v>
      </c>
      <c r="M8" t="e">
        <f>Sheet1!#REF!</f>
        <v>#REF!</v>
      </c>
    </row>
    <row r="9" spans="4:13" x14ac:dyDescent="0.25">
      <c r="D9" t="e">
        <f>Sheet1!#REF!</f>
        <v>#REF!</v>
      </c>
      <c r="G9" t="e">
        <f>Sheet1!#REF!</f>
        <v>#REF!</v>
      </c>
      <c r="J9" s="3" t="e">
        <f>Sheet1!#REF!</f>
        <v>#REF!</v>
      </c>
    </row>
    <row r="10" spans="4:13" x14ac:dyDescent="0.25">
      <c r="D10" t="e">
        <f>Sheet1!#REF!</f>
        <v>#REF!</v>
      </c>
      <c r="F10" t="e">
        <f>Sheet1!#REF!</f>
        <v>#REF!</v>
      </c>
      <c r="G10" t="e">
        <f>Sheet1!#REF!</f>
        <v>#REF!</v>
      </c>
      <c r="H10" t="e">
        <f>Sheet1!#REF!</f>
        <v>#REF!</v>
      </c>
      <c r="I10" t="e">
        <f>Sheet1!#REF!</f>
        <v>#REF!</v>
      </c>
      <c r="J10" s="3" t="e">
        <f>Sheet1!#REF!</f>
        <v>#REF!</v>
      </c>
      <c r="M10" t="e">
        <f>Sheet1!#REF!</f>
        <v>#REF!</v>
      </c>
    </row>
    <row r="11" spans="4:13" x14ac:dyDescent="0.25">
      <c r="D11" t="str">
        <f>Sheet1!B5</f>
        <v>LZK1</v>
      </c>
      <c r="F11">
        <f>Sheet1!E5</f>
        <v>10.5</v>
      </c>
      <c r="G11" t="str">
        <f>Sheet1!F5</f>
        <v>12.27</v>
      </c>
      <c r="H11">
        <f>Sheet1!I5</f>
        <v>4</v>
      </c>
      <c r="I11">
        <f>Sheet1!J5</f>
        <v>0</v>
      </c>
      <c r="J11" s="3" t="e">
        <f>Sheet1!#REF!</f>
        <v>#REF!</v>
      </c>
      <c r="M11">
        <f>Sheet1!N5</f>
        <v>3</v>
      </c>
    </row>
    <row r="12" spans="4:13" x14ac:dyDescent="0.25">
      <c r="D12" t="str">
        <f>Sheet1!B6</f>
        <v>LZK1-1</v>
      </c>
      <c r="F12">
        <f>Sheet1!E6</f>
        <v>11</v>
      </c>
      <c r="G12" t="str">
        <f>Sheet1!F6</f>
        <v>14.54</v>
      </c>
      <c r="H12">
        <f>Sheet1!I6</f>
        <v>4</v>
      </c>
      <c r="I12">
        <f>Sheet1!J6</f>
        <v>0</v>
      </c>
      <c r="J12" s="3" t="e">
        <f>Sheet1!#REF!</f>
        <v>#REF!</v>
      </c>
      <c r="M12">
        <f>Sheet1!N6</f>
        <v>3</v>
      </c>
    </row>
    <row r="13" spans="4:13" x14ac:dyDescent="0.25">
      <c r="D13" t="str">
        <f>Sheet1!B7</f>
        <v>LZK2</v>
      </c>
      <c r="F13">
        <f>Sheet1!E7</f>
        <v>10.5</v>
      </c>
      <c r="G13" t="str">
        <f>Sheet1!F7</f>
        <v>13.77</v>
      </c>
      <c r="H13">
        <f>Sheet1!I7</f>
        <v>3</v>
      </c>
      <c r="I13">
        <f>Sheet1!J7</f>
        <v>0</v>
      </c>
      <c r="J13" s="3" t="e">
        <f>Sheet1!#REF!</f>
        <v>#REF!</v>
      </c>
      <c r="M13">
        <f>Sheet1!N7</f>
        <v>3</v>
      </c>
    </row>
    <row r="14" spans="4:13" x14ac:dyDescent="0.25">
      <c r="D14" t="str">
        <f>Sheet1!B8</f>
        <v>LZK3</v>
      </c>
      <c r="F14">
        <f>Sheet1!E8</f>
        <v>10.5</v>
      </c>
      <c r="G14" t="str">
        <f>Sheet1!F8</f>
        <v>12.25</v>
      </c>
      <c r="H14">
        <f>Sheet1!I8</f>
        <v>2</v>
      </c>
      <c r="I14">
        <f>Sheet1!J8</f>
        <v>0</v>
      </c>
      <c r="J14" s="3" t="e">
        <f>Sheet1!#REF!</f>
        <v>#REF!</v>
      </c>
      <c r="M14">
        <f>Sheet1!N8</f>
        <v>2</v>
      </c>
    </row>
    <row r="15" spans="4:13" x14ac:dyDescent="0.25">
      <c r="D15" t="str">
        <f>Sheet1!B9</f>
        <v>LZK4</v>
      </c>
      <c r="F15">
        <f>Sheet1!E9</f>
        <v>20.8</v>
      </c>
      <c r="G15" t="str">
        <f>Sheet1!F9</f>
        <v>13.46</v>
      </c>
      <c r="H15">
        <f>Sheet1!I9</f>
        <v>6</v>
      </c>
      <c r="I15">
        <f>Sheet1!J9</f>
        <v>0</v>
      </c>
      <c r="J15" s="3" t="e">
        <f>Sheet1!#REF!</f>
        <v>#REF!</v>
      </c>
      <c r="M15">
        <f>Sheet1!N9</f>
        <v>3</v>
      </c>
    </row>
    <row r="16" spans="4:13" x14ac:dyDescent="0.25">
      <c r="D16" t="str">
        <f>Sheet1!B10</f>
        <v>LZK5</v>
      </c>
      <c r="F16">
        <f>Sheet1!E10</f>
        <v>10.5</v>
      </c>
      <c r="G16" t="str">
        <f>Sheet1!F10</f>
        <v>13.22</v>
      </c>
      <c r="H16">
        <f>Sheet1!I10</f>
        <v>3</v>
      </c>
      <c r="I16">
        <f>Sheet1!J10</f>
        <v>0</v>
      </c>
      <c r="J16" s="3" t="e">
        <f>Sheet1!#REF!</f>
        <v>#REF!</v>
      </c>
      <c r="M16">
        <f>Sheet1!N10</f>
        <v>3</v>
      </c>
    </row>
    <row r="17" spans="4:13" x14ac:dyDescent="0.25">
      <c r="D17" t="str">
        <f>Sheet1!B11</f>
        <v>LZK6</v>
      </c>
      <c r="F17">
        <f>Sheet1!E11</f>
        <v>10.7</v>
      </c>
      <c r="G17" t="str">
        <f>Sheet1!F11</f>
        <v>13.10</v>
      </c>
      <c r="H17">
        <f>Sheet1!I11</f>
        <v>3</v>
      </c>
      <c r="I17">
        <f>Sheet1!J11</f>
        <v>0</v>
      </c>
      <c r="J17" s="3" t="e">
        <f>Sheet1!#REF!</f>
        <v>#REF!</v>
      </c>
      <c r="M17">
        <f>Sheet1!N11</f>
        <v>3</v>
      </c>
    </row>
    <row r="18" spans="4:13" x14ac:dyDescent="0.25">
      <c r="D18" t="str">
        <f>Sheet1!B12</f>
        <v>LZK7</v>
      </c>
      <c r="F18">
        <f>Sheet1!E12</f>
        <v>11</v>
      </c>
      <c r="G18" t="str">
        <f>Sheet1!F12</f>
        <v>14.75</v>
      </c>
      <c r="H18">
        <f>Sheet1!I12</f>
        <v>4</v>
      </c>
      <c r="I18">
        <f>Sheet1!J12</f>
        <v>0</v>
      </c>
      <c r="J18" s="3" t="e">
        <f>Sheet1!#REF!</f>
        <v>#REF!</v>
      </c>
      <c r="M18">
        <f>Sheet1!N12</f>
        <v>4</v>
      </c>
    </row>
    <row r="19" spans="4:13" x14ac:dyDescent="0.25">
      <c r="D19" t="str">
        <f>Sheet1!B13</f>
        <v>LZK8</v>
      </c>
      <c r="F19">
        <f>Sheet1!E13</f>
        <v>11</v>
      </c>
      <c r="G19" t="str">
        <f>Sheet1!F13</f>
        <v>14.21</v>
      </c>
      <c r="H19">
        <f>Sheet1!I13</f>
        <v>3</v>
      </c>
      <c r="I19">
        <f>Sheet1!J13</f>
        <v>0</v>
      </c>
      <c r="J19" s="3" t="e">
        <f>Sheet1!#REF!</f>
        <v>#REF!</v>
      </c>
      <c r="M19">
        <f>Sheet1!N13</f>
        <v>3</v>
      </c>
    </row>
    <row r="20" spans="4:13" x14ac:dyDescent="0.25">
      <c r="D20" t="str">
        <f>Sheet1!B14</f>
        <v>LZK9</v>
      </c>
      <c r="F20">
        <f>Sheet1!E14</f>
        <v>10.6</v>
      </c>
      <c r="G20" t="str">
        <f>Sheet1!F14</f>
        <v>12.31</v>
      </c>
      <c r="H20">
        <f>Sheet1!I14</f>
        <v>3</v>
      </c>
      <c r="I20">
        <f>Sheet1!J14</f>
        <v>0</v>
      </c>
      <c r="J20" s="3" t="e">
        <f>Sheet1!#REF!</f>
        <v>#REF!</v>
      </c>
      <c r="M20">
        <f>Sheet1!N14</f>
        <v>3</v>
      </c>
    </row>
    <row r="21" spans="4:13" x14ac:dyDescent="0.25">
      <c r="D21" t="str">
        <f>Sheet1!B15</f>
        <v>LZK10</v>
      </c>
      <c r="F21">
        <f>Sheet1!E15</f>
        <v>12.5</v>
      </c>
      <c r="G21" t="str">
        <f>Sheet1!F15</f>
        <v>13.56</v>
      </c>
      <c r="H21">
        <f>Sheet1!I15</f>
        <v>3</v>
      </c>
      <c r="I21">
        <f>Sheet1!J15</f>
        <v>0</v>
      </c>
      <c r="J21" s="3" t="e">
        <f>Sheet1!#REF!</f>
        <v>#REF!</v>
      </c>
      <c r="M21">
        <f>Sheet1!N15</f>
        <v>4</v>
      </c>
    </row>
    <row r="22" spans="4:13" x14ac:dyDescent="0.25">
      <c r="D22" t="str">
        <f>Sheet1!B17</f>
        <v>LZK12</v>
      </c>
      <c r="F22">
        <f>Sheet1!E17</f>
        <v>11</v>
      </c>
      <c r="G22" t="str">
        <f>Sheet1!F17</f>
        <v>13.06</v>
      </c>
      <c r="H22">
        <f>Sheet1!I17</f>
        <v>4</v>
      </c>
      <c r="I22">
        <f>Sheet1!J17</f>
        <v>0</v>
      </c>
      <c r="J22" s="3" t="e">
        <f>Sheet1!#REF!</f>
        <v>#REF!</v>
      </c>
      <c r="M22">
        <f>Sheet1!N17</f>
        <v>4</v>
      </c>
    </row>
    <row r="23" spans="4:13" x14ac:dyDescent="0.25">
      <c r="D23" t="str">
        <f>Sheet1!B18</f>
        <v>LZK13</v>
      </c>
      <c r="F23">
        <f>Sheet1!E18</f>
        <v>11.5</v>
      </c>
      <c r="G23" t="str">
        <f>Sheet1!F18</f>
        <v>14.52</v>
      </c>
      <c r="H23">
        <f>Sheet1!I18</f>
        <v>3</v>
      </c>
      <c r="I23">
        <f>Sheet1!J18</f>
        <v>1</v>
      </c>
      <c r="J23" s="3" t="e">
        <f>Sheet1!#REF!</f>
        <v>#REF!</v>
      </c>
      <c r="M23">
        <f>Sheet1!N18</f>
        <v>4</v>
      </c>
    </row>
    <row r="24" spans="4:13" x14ac:dyDescent="0.25">
      <c r="D24">
        <f>Sheet1!B26</f>
        <v>0</v>
      </c>
      <c r="G24">
        <f>Sheet1!F26</f>
        <v>0</v>
      </c>
      <c r="J24" s="3" t="e">
        <f>Sheet1!#REF!</f>
        <v>#REF!</v>
      </c>
    </row>
    <row r="25" spans="4:13" x14ac:dyDescent="0.25">
      <c r="D25" t="e">
        <f>Sheet1!#REF!</f>
        <v>#REF!</v>
      </c>
      <c r="F25" t="e">
        <f>Sheet1!#REF!</f>
        <v>#REF!</v>
      </c>
      <c r="G25" t="e">
        <f>Sheet1!#REF!</f>
        <v>#REF!</v>
      </c>
      <c r="H25" t="e">
        <f>Sheet1!#REF!</f>
        <v>#REF!</v>
      </c>
      <c r="I25" t="e">
        <f>Sheet1!#REF!</f>
        <v>#REF!</v>
      </c>
      <c r="J25" s="3" t="e">
        <f>Sheet1!#REF!</f>
        <v>#REF!</v>
      </c>
      <c r="M25" t="e">
        <f>Sheet1!#REF!</f>
        <v>#REF!</v>
      </c>
    </row>
    <row r="26" spans="4:13" x14ac:dyDescent="0.25">
      <c r="D26" t="e">
        <f>Sheet1!#REF!</f>
        <v>#REF!</v>
      </c>
      <c r="F26" t="e">
        <f>Sheet1!#REF!</f>
        <v>#REF!</v>
      </c>
      <c r="G26" t="e">
        <f>Sheet1!#REF!</f>
        <v>#REF!</v>
      </c>
      <c r="H26" t="e">
        <f>Sheet1!#REF!</f>
        <v>#REF!</v>
      </c>
      <c r="I26" t="e">
        <f>Sheet1!#REF!</f>
        <v>#REF!</v>
      </c>
      <c r="J26" s="3" t="e">
        <f>Sheet1!#REF!</f>
        <v>#REF!</v>
      </c>
      <c r="M26" t="e">
        <f>Sheet1!#REF!</f>
        <v>#REF!</v>
      </c>
    </row>
    <row r="27" spans="4:13" x14ac:dyDescent="0.25">
      <c r="D27" t="e">
        <f>Sheet1!#REF!</f>
        <v>#REF!</v>
      </c>
      <c r="F27" t="e">
        <f>Sheet1!#REF!</f>
        <v>#REF!</v>
      </c>
      <c r="G27" t="e">
        <f>Sheet1!#REF!</f>
        <v>#REF!</v>
      </c>
      <c r="H27" t="e">
        <f>Sheet1!#REF!</f>
        <v>#REF!</v>
      </c>
      <c r="I27" t="e">
        <f>Sheet1!#REF!</f>
        <v>#REF!</v>
      </c>
      <c r="J27" s="3" t="e">
        <f>Sheet1!#REF!</f>
        <v>#REF!</v>
      </c>
      <c r="M27" t="e">
        <f>Sheet1!#REF!</f>
        <v>#REF!</v>
      </c>
    </row>
    <row r="28" spans="4:13" x14ac:dyDescent="0.25">
      <c r="D28" t="e">
        <f>Sheet1!#REF!</f>
        <v>#REF!</v>
      </c>
      <c r="F28" t="e">
        <f>Sheet1!#REF!</f>
        <v>#REF!</v>
      </c>
      <c r="G28" t="e">
        <f>Sheet1!#REF!</f>
        <v>#REF!</v>
      </c>
      <c r="H28" t="e">
        <f>Sheet1!#REF!</f>
        <v>#REF!</v>
      </c>
      <c r="I28" t="e">
        <f>Sheet1!#REF!</f>
        <v>#REF!</v>
      </c>
      <c r="J28" s="3" t="e">
        <f>Sheet1!#REF!</f>
        <v>#REF!</v>
      </c>
      <c r="M28" t="e">
        <f>Sheet1!#REF!</f>
        <v>#REF!</v>
      </c>
    </row>
    <row r="29" spans="4:13" x14ac:dyDescent="0.25">
      <c r="D29" t="e">
        <f>Sheet1!#REF!</f>
        <v>#REF!</v>
      </c>
      <c r="F29" t="e">
        <f>Sheet1!#REF!</f>
        <v>#REF!</v>
      </c>
      <c r="G29" t="e">
        <f>Sheet1!#REF!</f>
        <v>#REF!</v>
      </c>
      <c r="H29" t="e">
        <f>Sheet1!#REF!</f>
        <v>#REF!</v>
      </c>
      <c r="I29" t="e">
        <f>Sheet1!#REF!</f>
        <v>#REF!</v>
      </c>
      <c r="J29" s="3" t="e">
        <f>Sheet1!#REF!</f>
        <v>#REF!</v>
      </c>
      <c r="M29" t="e">
        <f>Sheet1!#REF!</f>
        <v>#REF!</v>
      </c>
    </row>
    <row r="30" spans="4:13" x14ac:dyDescent="0.25">
      <c r="D30" t="e">
        <f>Sheet1!#REF!</f>
        <v>#REF!</v>
      </c>
      <c r="F30" t="e">
        <f>Sheet1!#REF!</f>
        <v>#REF!</v>
      </c>
      <c r="G30" t="e">
        <f>Sheet1!#REF!</f>
        <v>#REF!</v>
      </c>
      <c r="H30" t="e">
        <f>Sheet1!#REF!</f>
        <v>#REF!</v>
      </c>
      <c r="I30" t="e">
        <f>Sheet1!#REF!</f>
        <v>#REF!</v>
      </c>
      <c r="J30" s="3" t="e">
        <f>Sheet1!#REF!</f>
        <v>#REF!</v>
      </c>
      <c r="M30" t="e">
        <f>Sheet1!#REF!</f>
        <v>#REF!</v>
      </c>
    </row>
    <row r="31" spans="4:13" x14ac:dyDescent="0.25">
      <c r="D31" t="e">
        <f>Sheet1!#REF!</f>
        <v>#REF!</v>
      </c>
      <c r="F31" t="e">
        <f>Sheet1!#REF!</f>
        <v>#REF!</v>
      </c>
      <c r="G31" t="e">
        <f>Sheet1!#REF!</f>
        <v>#REF!</v>
      </c>
      <c r="H31" t="e">
        <f>Sheet1!#REF!</f>
        <v>#REF!</v>
      </c>
      <c r="I31" t="e">
        <f>Sheet1!#REF!</f>
        <v>#REF!</v>
      </c>
      <c r="J31" s="3" t="e">
        <f>Sheet1!#REF!</f>
        <v>#REF!</v>
      </c>
      <c r="M31" t="e">
        <f>Sheet1!#REF!</f>
        <v>#REF!</v>
      </c>
    </row>
    <row r="32" spans="4:13" x14ac:dyDescent="0.25">
      <c r="D32" t="e">
        <f>Sheet1!#REF!</f>
        <v>#REF!</v>
      </c>
      <c r="G32" t="e">
        <f>Sheet1!#REF!</f>
        <v>#REF!</v>
      </c>
      <c r="J32" s="3" t="e">
        <f>Sheet1!#REF!</f>
        <v>#REF!</v>
      </c>
    </row>
    <row r="33" spans="4:13" x14ac:dyDescent="0.25">
      <c r="D33" t="e">
        <f>Sheet1!#REF!</f>
        <v>#REF!</v>
      </c>
      <c r="F33" t="e">
        <f>Sheet1!#REF!</f>
        <v>#REF!</v>
      </c>
      <c r="G33" t="e">
        <f>Sheet1!#REF!</f>
        <v>#REF!</v>
      </c>
      <c r="H33" t="e">
        <f>Sheet1!#REF!</f>
        <v>#REF!</v>
      </c>
      <c r="I33" t="e">
        <f>Sheet1!#REF!</f>
        <v>#REF!</v>
      </c>
      <c r="J33" s="3" t="e">
        <f>Sheet1!#REF!</f>
        <v>#REF!</v>
      </c>
      <c r="M33" t="e">
        <f>Sheet1!#REF!</f>
        <v>#REF!</v>
      </c>
    </row>
    <row r="34" spans="4:13" x14ac:dyDescent="0.25">
      <c r="D34" t="e">
        <f>Sheet1!#REF!</f>
        <v>#REF!</v>
      </c>
      <c r="F34" t="e">
        <f>Sheet1!#REF!</f>
        <v>#REF!</v>
      </c>
      <c r="G34" t="e">
        <f>Sheet1!#REF!</f>
        <v>#REF!</v>
      </c>
      <c r="H34" t="e">
        <f>Sheet1!#REF!</f>
        <v>#REF!</v>
      </c>
      <c r="I34" t="e">
        <f>Sheet1!#REF!</f>
        <v>#REF!</v>
      </c>
      <c r="J34" s="3" t="e">
        <f>Sheet1!#REF!</f>
        <v>#REF!</v>
      </c>
      <c r="M34" t="e">
        <f>Sheet1!#REF!</f>
        <v>#REF!</v>
      </c>
    </row>
    <row r="35" spans="4:13" x14ac:dyDescent="0.25">
      <c r="D35" t="e">
        <f>Sheet1!#REF!</f>
        <v>#REF!</v>
      </c>
      <c r="F35" t="e">
        <f>Sheet1!#REF!</f>
        <v>#REF!</v>
      </c>
      <c r="G35" t="e">
        <f>Sheet1!#REF!</f>
        <v>#REF!</v>
      </c>
      <c r="H35" t="e">
        <f>Sheet1!#REF!</f>
        <v>#REF!</v>
      </c>
      <c r="I35" t="e">
        <f>Sheet1!#REF!</f>
        <v>#REF!</v>
      </c>
      <c r="J35" s="3" t="e">
        <f>Sheet1!#REF!</f>
        <v>#REF!</v>
      </c>
      <c r="M35" t="e">
        <f>Sheet1!#REF!</f>
        <v>#REF!</v>
      </c>
    </row>
    <row r="36" spans="4:13" x14ac:dyDescent="0.25">
      <c r="D36" t="e">
        <f>Sheet1!#REF!</f>
        <v>#REF!</v>
      </c>
      <c r="F36" t="e">
        <f>Sheet1!#REF!</f>
        <v>#REF!</v>
      </c>
      <c r="G36" t="e">
        <f>Sheet1!#REF!</f>
        <v>#REF!</v>
      </c>
      <c r="H36" t="e">
        <f>Sheet1!#REF!</f>
        <v>#REF!</v>
      </c>
      <c r="I36" t="e">
        <f>Sheet1!#REF!</f>
        <v>#REF!</v>
      </c>
      <c r="J36" s="3" t="e">
        <f>Sheet1!#REF!</f>
        <v>#REF!</v>
      </c>
      <c r="M36" t="e">
        <f>Sheet1!#REF!</f>
        <v>#REF!</v>
      </c>
    </row>
    <row r="37" spans="4:13" x14ac:dyDescent="0.25">
      <c r="D37" t="e">
        <f>Sheet1!#REF!</f>
        <v>#REF!</v>
      </c>
      <c r="F37" t="e">
        <f>Sheet1!#REF!</f>
        <v>#REF!</v>
      </c>
      <c r="G37" t="e">
        <f>Sheet1!#REF!</f>
        <v>#REF!</v>
      </c>
      <c r="H37" t="e">
        <f>Sheet1!#REF!</f>
        <v>#REF!</v>
      </c>
      <c r="I37" t="e">
        <f>Sheet1!#REF!</f>
        <v>#REF!</v>
      </c>
      <c r="J37" s="3" t="e">
        <f>Sheet1!#REF!</f>
        <v>#REF!</v>
      </c>
      <c r="M37" t="e">
        <f>Sheet1!#REF!</f>
        <v>#REF!</v>
      </c>
    </row>
    <row r="38" spans="4:13" x14ac:dyDescent="0.25">
      <c r="D38" t="e">
        <f>Sheet1!#REF!</f>
        <v>#REF!</v>
      </c>
      <c r="G38" t="e">
        <f>Sheet1!#REF!</f>
        <v>#REF!</v>
      </c>
      <c r="J38" s="3"/>
    </row>
    <row r="39" spans="4:13" x14ac:dyDescent="0.25">
      <c r="D39" t="e">
        <f>Sheet1!#REF!</f>
        <v>#REF!</v>
      </c>
      <c r="F39" t="e">
        <f>Sheet1!#REF!</f>
        <v>#REF!</v>
      </c>
      <c r="G39" t="e">
        <f>Sheet1!#REF!</f>
        <v>#REF!</v>
      </c>
      <c r="H39" t="e">
        <f>Sheet1!#REF!</f>
        <v>#REF!</v>
      </c>
      <c r="I39" t="e">
        <f>Sheet1!#REF!</f>
        <v>#REF!</v>
      </c>
      <c r="J39" s="3" t="e">
        <f>Sheet1!#REF!</f>
        <v>#REF!</v>
      </c>
    </row>
    <row r="40" spans="4:13" x14ac:dyDescent="0.25">
      <c r="D40" t="e">
        <f>Sheet1!#REF!</f>
        <v>#REF!</v>
      </c>
      <c r="F40" t="e">
        <f>Sheet1!#REF!</f>
        <v>#REF!</v>
      </c>
      <c r="G40" t="e">
        <f>Sheet1!#REF!</f>
        <v>#REF!</v>
      </c>
      <c r="H40" t="e">
        <f>Sheet1!#REF!</f>
        <v>#REF!</v>
      </c>
      <c r="I40" t="e">
        <f>Sheet1!#REF!</f>
        <v>#REF!</v>
      </c>
      <c r="J40" s="3" t="e">
        <f>Sheet1!#REF!</f>
        <v>#REF!</v>
      </c>
      <c r="M40" t="e">
        <f>Sheet1!#REF!</f>
        <v>#REF!</v>
      </c>
    </row>
    <row r="41" spans="4:13" x14ac:dyDescent="0.25">
      <c r="D41" t="e">
        <f>Sheet1!#REF!</f>
        <v>#REF!</v>
      </c>
      <c r="F41" t="e">
        <f>Sheet1!#REF!</f>
        <v>#REF!</v>
      </c>
      <c r="G41" t="e">
        <f>Sheet1!#REF!</f>
        <v>#REF!</v>
      </c>
      <c r="H41" t="e">
        <f>Sheet1!#REF!</f>
        <v>#REF!</v>
      </c>
      <c r="I41" t="e">
        <f>Sheet1!#REF!</f>
        <v>#REF!</v>
      </c>
      <c r="J41" s="3" t="e">
        <f>Sheet1!#REF!</f>
        <v>#REF!</v>
      </c>
      <c r="M41" t="e">
        <f>Sheet1!#REF!</f>
        <v>#REF!</v>
      </c>
    </row>
    <row r="42" spans="4:13" x14ac:dyDescent="0.25">
      <c r="D42" t="e">
        <f>Sheet1!#REF!</f>
        <v>#REF!</v>
      </c>
      <c r="F42" t="e">
        <f>Sheet1!#REF!</f>
        <v>#REF!</v>
      </c>
      <c r="G42" t="e">
        <f>Sheet1!#REF!</f>
        <v>#REF!</v>
      </c>
      <c r="H42" t="e">
        <f>Sheet1!#REF!</f>
        <v>#REF!</v>
      </c>
      <c r="I42" t="e">
        <f>Sheet1!#REF!</f>
        <v>#REF!</v>
      </c>
      <c r="J42" s="3" t="e">
        <f>Sheet1!#REF!</f>
        <v>#REF!</v>
      </c>
      <c r="M42" t="e">
        <f>Sheet1!#REF!</f>
        <v>#REF!</v>
      </c>
    </row>
    <row r="43" spans="4:13" x14ac:dyDescent="0.25">
      <c r="D43" t="e">
        <f>Sheet1!#REF!</f>
        <v>#REF!</v>
      </c>
      <c r="F43" t="e">
        <f>Sheet1!#REF!</f>
        <v>#REF!</v>
      </c>
      <c r="G43" t="e">
        <f>Sheet1!#REF!</f>
        <v>#REF!</v>
      </c>
      <c r="H43" t="e">
        <f>Sheet1!#REF!</f>
        <v>#REF!</v>
      </c>
      <c r="I43" t="e">
        <f>Sheet1!#REF!</f>
        <v>#REF!</v>
      </c>
      <c r="J43" s="3" t="e">
        <f>Sheet1!#REF!</f>
        <v>#REF!</v>
      </c>
      <c r="M43" t="e">
        <f>Sheet1!#REF!</f>
        <v>#REF!</v>
      </c>
    </row>
    <row r="44" spans="4:13" x14ac:dyDescent="0.25">
      <c r="D44" t="e">
        <f>Sheet1!#REF!</f>
        <v>#REF!</v>
      </c>
      <c r="F44" t="e">
        <f>Sheet1!#REF!</f>
        <v>#REF!</v>
      </c>
      <c r="G44" t="e">
        <f>Sheet1!#REF!</f>
        <v>#REF!</v>
      </c>
      <c r="H44" t="e">
        <f>Sheet1!#REF!</f>
        <v>#REF!</v>
      </c>
      <c r="I44" t="e">
        <f>Sheet1!#REF!</f>
        <v>#REF!</v>
      </c>
      <c r="J44" s="3" t="e">
        <f>Sheet1!#REF!</f>
        <v>#REF!</v>
      </c>
      <c r="M44" t="e">
        <f>Sheet1!#REF!</f>
        <v>#REF!</v>
      </c>
    </row>
    <row r="45" spans="4:13" x14ac:dyDescent="0.25">
      <c r="D45" t="e">
        <f>Sheet1!#REF!</f>
        <v>#REF!</v>
      </c>
      <c r="F45" t="e">
        <f>Sheet1!#REF!</f>
        <v>#REF!</v>
      </c>
      <c r="G45" t="e">
        <f>Sheet1!#REF!</f>
        <v>#REF!</v>
      </c>
      <c r="H45" t="e">
        <f>Sheet1!#REF!</f>
        <v>#REF!</v>
      </c>
      <c r="I45" t="e">
        <f>Sheet1!#REF!</f>
        <v>#REF!</v>
      </c>
      <c r="J45" s="3" t="e">
        <f>Sheet1!#REF!</f>
        <v>#REF!</v>
      </c>
      <c r="M45" t="e">
        <f>Sheet1!#REF!</f>
        <v>#REF!</v>
      </c>
    </row>
    <row r="46" spans="4:13" x14ac:dyDescent="0.25">
      <c r="D46" t="e">
        <f>Sheet1!#REF!</f>
        <v>#REF!</v>
      </c>
      <c r="F46" t="e">
        <f>Sheet1!#REF!</f>
        <v>#REF!</v>
      </c>
      <c r="G46" t="e">
        <f>Sheet1!#REF!</f>
        <v>#REF!</v>
      </c>
      <c r="H46" t="e">
        <f>Sheet1!#REF!</f>
        <v>#REF!</v>
      </c>
      <c r="I46" t="e">
        <f>Sheet1!#REF!</f>
        <v>#REF!</v>
      </c>
      <c r="J46" s="3" t="e">
        <f>Sheet1!#REF!</f>
        <v>#REF!</v>
      </c>
      <c r="M46" t="e">
        <f>Sheet1!#REF!</f>
        <v>#REF!</v>
      </c>
    </row>
    <row r="49" spans="3:13" x14ac:dyDescent="0.25">
      <c r="F49" t="e">
        <f>SUM(F1:F48)</f>
        <v>#REF!</v>
      </c>
      <c r="G49" t="e">
        <f>SUM(G1:G48)</f>
        <v>#REF!</v>
      </c>
      <c r="H49" t="e">
        <f t="shared" ref="H49:J49" si="0">SUM(H1:H48)</f>
        <v>#REF!</v>
      </c>
      <c r="I49" t="e">
        <f t="shared" si="0"/>
        <v>#REF!</v>
      </c>
      <c r="J49" t="e">
        <f t="shared" si="0"/>
        <v>#REF!</v>
      </c>
      <c r="M49" t="e">
        <f>SUM(M1:M48)</f>
        <v>#REF!</v>
      </c>
    </row>
    <row r="50" spans="3:13" x14ac:dyDescent="0.25">
      <c r="G50" t="e">
        <f>G49/36</f>
        <v>#REF!</v>
      </c>
    </row>
    <row r="51" spans="3:13" x14ac:dyDescent="0.25">
      <c r="C51" t="s">
        <v>50</v>
      </c>
      <c r="F51">
        <v>15</v>
      </c>
      <c r="H51">
        <v>0</v>
      </c>
      <c r="I51">
        <v>4</v>
      </c>
      <c r="M51">
        <v>4</v>
      </c>
    </row>
    <row r="52" spans="3:13" x14ac:dyDescent="0.25">
      <c r="C52" t="s">
        <v>51</v>
      </c>
      <c r="F52">
        <v>19.899999999999999</v>
      </c>
      <c r="H52">
        <v>1</v>
      </c>
      <c r="I52">
        <v>4</v>
      </c>
      <c r="M52">
        <v>5</v>
      </c>
    </row>
    <row r="54" spans="3:13" x14ac:dyDescent="0.25">
      <c r="F54" s="2" t="e">
        <f>SUM(F49:F53)</f>
        <v>#REF!</v>
      </c>
      <c r="H54" t="e">
        <f>SUM(H49:H53)</f>
        <v>#REF!</v>
      </c>
      <c r="I54" t="e">
        <f>SUM(I49:I53)</f>
        <v>#REF!</v>
      </c>
      <c r="M54" t="e">
        <f>SUM(M49:M53)</f>
        <v>#REF!</v>
      </c>
    </row>
  </sheetData>
  <phoneticPr fontId="1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K1:L162"/>
  <sheetViews>
    <sheetView workbookViewId="0">
      <selection activeCell="K161" sqref="K161:L162"/>
    </sheetView>
  </sheetViews>
  <sheetFormatPr defaultColWidth="9" defaultRowHeight="14" x14ac:dyDescent="0.25"/>
  <sheetData>
    <row r="1" spans="11:12" x14ac:dyDescent="0.25">
      <c r="K1" s="1">
        <v>0.3</v>
      </c>
      <c r="L1" s="1">
        <v>1.3</v>
      </c>
    </row>
    <row r="2" spans="11:12" x14ac:dyDescent="0.25">
      <c r="K2" s="1">
        <v>0.4</v>
      </c>
      <c r="L2" s="1">
        <v>2.0099999999999998</v>
      </c>
    </row>
    <row r="3" spans="11:12" x14ac:dyDescent="0.25">
      <c r="K3" s="1">
        <v>0.5</v>
      </c>
      <c r="L3" s="1">
        <v>0.81</v>
      </c>
    </row>
    <row r="4" spans="11:12" x14ac:dyDescent="0.25">
      <c r="K4" s="1">
        <v>0.6</v>
      </c>
      <c r="L4" s="1">
        <v>1.85</v>
      </c>
    </row>
    <row r="5" spans="11:12" x14ac:dyDescent="0.25">
      <c r="K5" s="1">
        <v>0.8</v>
      </c>
      <c r="L5" s="1">
        <v>0.57999999999999996</v>
      </c>
    </row>
    <row r="6" spans="11:12" x14ac:dyDescent="0.25">
      <c r="K6" s="1">
        <v>0.6</v>
      </c>
      <c r="L6" s="1">
        <v>2.0699999999999998</v>
      </c>
    </row>
    <row r="7" spans="11:12" x14ac:dyDescent="0.25">
      <c r="K7" s="1">
        <v>0.8</v>
      </c>
      <c r="L7" s="1">
        <v>1.07</v>
      </c>
    </row>
    <row r="8" spans="11:12" x14ac:dyDescent="0.25">
      <c r="K8" s="1">
        <v>0.8</v>
      </c>
      <c r="L8" s="1">
        <v>1.91</v>
      </c>
    </row>
    <row r="9" spans="11:12" x14ac:dyDescent="0.25">
      <c r="K9" s="1">
        <v>0.6</v>
      </c>
      <c r="L9" s="1">
        <v>1.22</v>
      </c>
    </row>
    <row r="10" spans="11:12" x14ac:dyDescent="0.25">
      <c r="K10" s="1">
        <v>0.3</v>
      </c>
      <c r="L10" s="1">
        <v>1.29</v>
      </c>
    </row>
    <row r="11" spans="11:12" x14ac:dyDescent="0.25">
      <c r="K11" s="1">
        <v>0.3</v>
      </c>
      <c r="L11" s="1">
        <v>1.81</v>
      </c>
    </row>
    <row r="12" spans="11:12" x14ac:dyDescent="0.25">
      <c r="K12" s="1">
        <v>0.3</v>
      </c>
      <c r="L12" s="1">
        <v>1.1200000000000001</v>
      </c>
    </row>
    <row r="13" spans="11:12" x14ac:dyDescent="0.25">
      <c r="K13" s="1">
        <v>0.8</v>
      </c>
      <c r="L13" s="1">
        <v>1.08</v>
      </c>
    </row>
    <row r="14" spans="11:12" x14ac:dyDescent="0.25">
      <c r="K14" s="1">
        <v>0.3</v>
      </c>
      <c r="L14" s="1">
        <v>1.04</v>
      </c>
    </row>
    <row r="15" spans="11:12" x14ac:dyDescent="0.25">
      <c r="K15" s="1">
        <v>0.3</v>
      </c>
      <c r="L15" s="1">
        <v>1.1200000000000001</v>
      </c>
    </row>
    <row r="16" spans="11:12" x14ac:dyDescent="0.25">
      <c r="K16" s="1">
        <v>0.5</v>
      </c>
      <c r="L16" s="1">
        <v>0.77</v>
      </c>
    </row>
    <row r="17" spans="11:12" x14ac:dyDescent="0.25">
      <c r="K17" s="1">
        <v>0.3</v>
      </c>
      <c r="L17" s="1">
        <v>0.96</v>
      </c>
    </row>
    <row r="18" spans="11:12" x14ac:dyDescent="0.25">
      <c r="K18" s="1">
        <v>0.3</v>
      </c>
      <c r="L18" s="1">
        <v>1.03</v>
      </c>
    </row>
    <row r="19" spans="11:12" x14ac:dyDescent="0.25">
      <c r="K19" s="1">
        <v>0.2</v>
      </c>
      <c r="L19" s="1">
        <v>0.48</v>
      </c>
    </row>
    <row r="20" spans="11:12" x14ac:dyDescent="0.25">
      <c r="K20" s="1">
        <v>0.3</v>
      </c>
      <c r="L20" s="1">
        <v>0.89</v>
      </c>
    </row>
    <row r="21" spans="11:12" x14ac:dyDescent="0.25">
      <c r="K21" s="1">
        <v>0.5</v>
      </c>
      <c r="L21" s="1">
        <v>1.28</v>
      </c>
    </row>
    <row r="22" spans="11:12" x14ac:dyDescent="0.25">
      <c r="K22" s="1">
        <v>0.5</v>
      </c>
      <c r="L22" s="1">
        <v>1.57</v>
      </c>
    </row>
    <row r="23" spans="11:12" x14ac:dyDescent="0.25">
      <c r="K23" s="1">
        <v>0.4</v>
      </c>
      <c r="L23" s="1">
        <v>2.29</v>
      </c>
    </row>
    <row r="24" spans="11:12" x14ac:dyDescent="0.25">
      <c r="K24" s="1">
        <v>0.9</v>
      </c>
      <c r="L24" s="1">
        <v>1.99</v>
      </c>
    </row>
    <row r="25" spans="11:12" x14ac:dyDescent="0.25">
      <c r="K25" s="1">
        <v>0.5</v>
      </c>
      <c r="L25" s="1">
        <v>2.5099999999999998</v>
      </c>
    </row>
    <row r="26" spans="11:12" x14ac:dyDescent="0.25">
      <c r="K26" s="1">
        <v>0.5</v>
      </c>
      <c r="L26" s="1">
        <v>2.33</v>
      </c>
    </row>
    <row r="27" spans="11:12" x14ac:dyDescent="0.25">
      <c r="K27" s="1">
        <v>0.2</v>
      </c>
      <c r="L27" s="1">
        <v>2.63</v>
      </c>
    </row>
    <row r="28" spans="11:12" x14ac:dyDescent="0.25">
      <c r="K28" s="1">
        <v>0.5</v>
      </c>
      <c r="L28" s="1">
        <v>2.3199999999999998</v>
      </c>
    </row>
    <row r="29" spans="11:12" x14ac:dyDescent="0.25">
      <c r="K29" s="1">
        <v>0.3</v>
      </c>
      <c r="L29" s="1">
        <v>2.5499999999999998</v>
      </c>
    </row>
    <row r="30" spans="11:12" x14ac:dyDescent="0.25">
      <c r="K30" s="1">
        <v>0.5</v>
      </c>
      <c r="L30" s="1">
        <v>2.3199999999999998</v>
      </c>
    </row>
    <row r="31" spans="11:12" x14ac:dyDescent="0.25">
      <c r="K31" s="1">
        <v>0.5</v>
      </c>
      <c r="L31" s="1">
        <v>2.1</v>
      </c>
    </row>
    <row r="32" spans="11:12" x14ac:dyDescent="0.25">
      <c r="K32" s="1">
        <v>0.5</v>
      </c>
      <c r="L32" s="1">
        <v>2.2200000000000002</v>
      </c>
    </row>
    <row r="33" spans="11:12" x14ac:dyDescent="0.25">
      <c r="K33" s="1">
        <v>0.6</v>
      </c>
      <c r="L33" s="1">
        <v>1.76</v>
      </c>
    </row>
    <row r="34" spans="11:12" x14ac:dyDescent="0.25">
      <c r="K34" s="1">
        <v>0.9</v>
      </c>
      <c r="L34" s="1">
        <v>1.44</v>
      </c>
    </row>
    <row r="35" spans="11:12" x14ac:dyDescent="0.25">
      <c r="K35" s="1">
        <v>2.2999999999999998</v>
      </c>
      <c r="L35" s="1">
        <v>0.09</v>
      </c>
    </row>
    <row r="36" spans="11:12" x14ac:dyDescent="0.25">
      <c r="K36" s="1">
        <v>2.2000000000000002</v>
      </c>
      <c r="L36" s="1">
        <v>0.21</v>
      </c>
    </row>
    <row r="37" spans="11:12" x14ac:dyDescent="0.25">
      <c r="K37" s="1">
        <v>0.7</v>
      </c>
      <c r="L37" s="1">
        <v>1.69</v>
      </c>
    </row>
    <row r="38" spans="11:12" x14ac:dyDescent="0.25">
      <c r="K38" s="1">
        <v>2.2000000000000002</v>
      </c>
      <c r="L38" s="1">
        <v>0.21</v>
      </c>
    </row>
    <row r="39" spans="11:12" x14ac:dyDescent="0.25">
      <c r="K39" s="1">
        <v>2.2999999999999998</v>
      </c>
      <c r="L39" s="1">
        <v>0.88</v>
      </c>
    </row>
    <row r="40" spans="11:12" x14ac:dyDescent="0.25">
      <c r="K40" s="1">
        <v>2.1</v>
      </c>
      <c r="L40" s="1">
        <v>0.36</v>
      </c>
    </row>
    <row r="41" spans="11:12" x14ac:dyDescent="0.25">
      <c r="K41" s="1">
        <v>0.5</v>
      </c>
      <c r="L41" s="1">
        <v>2.06</v>
      </c>
    </row>
    <row r="42" spans="11:12" x14ac:dyDescent="0.25">
      <c r="K42" s="1">
        <v>0.2</v>
      </c>
      <c r="L42" s="1">
        <v>1.94</v>
      </c>
    </row>
    <row r="43" spans="11:12" x14ac:dyDescent="0.25">
      <c r="K43" s="1">
        <v>0.5</v>
      </c>
      <c r="L43" s="1">
        <v>2.12</v>
      </c>
    </row>
    <row r="44" spans="11:12" x14ac:dyDescent="0.25">
      <c r="K44" s="1">
        <v>0.6</v>
      </c>
      <c r="L44" s="1">
        <v>1.9</v>
      </c>
    </row>
    <row r="45" spans="11:12" x14ac:dyDescent="0.25">
      <c r="K45" s="1">
        <v>0.3</v>
      </c>
      <c r="L45" s="1">
        <v>2.44</v>
      </c>
    </row>
    <row r="46" spans="11:12" x14ac:dyDescent="0.25">
      <c r="K46" s="1">
        <v>0.5</v>
      </c>
      <c r="L46" s="1">
        <v>1.98</v>
      </c>
    </row>
    <row r="47" spans="11:12" x14ac:dyDescent="0.25">
      <c r="K47" s="1">
        <v>0.3</v>
      </c>
      <c r="L47" s="1">
        <v>2.34</v>
      </c>
    </row>
    <row r="48" spans="11:12" x14ac:dyDescent="0.25">
      <c r="K48" s="1">
        <v>0.5</v>
      </c>
      <c r="L48" s="1">
        <v>1.92</v>
      </c>
    </row>
    <row r="49" spans="11:12" x14ac:dyDescent="0.25">
      <c r="K49" s="1">
        <v>0.5</v>
      </c>
      <c r="L49" s="1">
        <v>1.98</v>
      </c>
    </row>
    <row r="50" spans="11:12" x14ac:dyDescent="0.25">
      <c r="K50" s="1">
        <v>0.6</v>
      </c>
      <c r="L50" s="1">
        <v>1.48</v>
      </c>
    </row>
    <row r="65" spans="11:12" x14ac:dyDescent="0.25">
      <c r="K65" s="1">
        <v>1.5</v>
      </c>
      <c r="L65" s="1">
        <v>1.06</v>
      </c>
    </row>
    <row r="66" spans="11:12" x14ac:dyDescent="0.25">
      <c r="K66" s="1">
        <v>3.1</v>
      </c>
      <c r="L66" s="1">
        <v>-0.46</v>
      </c>
    </row>
    <row r="67" spans="11:12" x14ac:dyDescent="0.25">
      <c r="K67" s="1">
        <v>2</v>
      </c>
      <c r="L67" s="1">
        <v>0.7</v>
      </c>
    </row>
    <row r="68" spans="11:12" x14ac:dyDescent="0.25">
      <c r="K68" s="1">
        <v>1.3</v>
      </c>
      <c r="L68" s="1">
        <v>1.42</v>
      </c>
    </row>
    <row r="69" spans="11:12" x14ac:dyDescent="0.25">
      <c r="K69" s="1">
        <v>1</v>
      </c>
      <c r="L69" s="1">
        <v>1.6</v>
      </c>
    </row>
    <row r="70" spans="11:12" x14ac:dyDescent="0.25">
      <c r="K70" s="1">
        <v>1.2</v>
      </c>
      <c r="L70" s="1">
        <v>1.19</v>
      </c>
    </row>
    <row r="81" spans="11:12" x14ac:dyDescent="0.25">
      <c r="K81" s="1">
        <v>0.5</v>
      </c>
      <c r="L81" s="1">
        <v>0.38</v>
      </c>
    </row>
    <row r="82" spans="11:12" x14ac:dyDescent="0.25">
      <c r="K82" s="1">
        <v>2.8</v>
      </c>
      <c r="L82" s="1">
        <v>-2.23</v>
      </c>
    </row>
    <row r="83" spans="11:12" x14ac:dyDescent="0.25">
      <c r="K83" s="1">
        <v>0.5</v>
      </c>
      <c r="L83" s="1">
        <v>0.74</v>
      </c>
    </row>
    <row r="84" spans="11:12" x14ac:dyDescent="0.25">
      <c r="K84" s="1">
        <v>0.4</v>
      </c>
      <c r="L84" s="1">
        <v>0.78</v>
      </c>
    </row>
    <row r="85" spans="11:12" x14ac:dyDescent="0.25">
      <c r="K85" s="1">
        <v>2.2999999999999998</v>
      </c>
      <c r="L85" s="1">
        <v>-1.41</v>
      </c>
    </row>
    <row r="86" spans="11:12" x14ac:dyDescent="0.25">
      <c r="K86" s="1">
        <v>0.5</v>
      </c>
      <c r="L86" s="1">
        <v>0.52</v>
      </c>
    </row>
    <row r="87" spans="11:12" x14ac:dyDescent="0.25">
      <c r="K87" s="1">
        <v>0.5</v>
      </c>
      <c r="L87" s="1">
        <v>0.28999999999999998</v>
      </c>
    </row>
    <row r="88" spans="11:12" x14ac:dyDescent="0.25">
      <c r="K88" s="1">
        <v>0.5</v>
      </c>
      <c r="L88" s="1">
        <v>0.48</v>
      </c>
    </row>
    <row r="89" spans="11:12" x14ac:dyDescent="0.25">
      <c r="K89" s="1">
        <v>0.6</v>
      </c>
      <c r="L89" s="1">
        <v>0.2</v>
      </c>
    </row>
    <row r="90" spans="11:12" x14ac:dyDescent="0.25">
      <c r="K90" s="1">
        <v>0.5</v>
      </c>
      <c r="L90" s="1">
        <v>0.23</v>
      </c>
    </row>
    <row r="91" spans="11:12" x14ac:dyDescent="0.25">
      <c r="K91" s="1">
        <v>0.8</v>
      </c>
      <c r="L91" s="1">
        <v>0.76</v>
      </c>
    </row>
    <row r="101" spans="11:12" x14ac:dyDescent="0.25">
      <c r="K101" s="1">
        <v>1.5</v>
      </c>
      <c r="L101" s="1">
        <v>0.75</v>
      </c>
    </row>
    <row r="102" spans="11:12" x14ac:dyDescent="0.25">
      <c r="K102" s="1">
        <v>1.8</v>
      </c>
      <c r="L102" s="1">
        <v>0.3</v>
      </c>
    </row>
    <row r="103" spans="11:12" x14ac:dyDescent="0.25">
      <c r="K103" s="1">
        <v>0.3</v>
      </c>
      <c r="L103" s="1">
        <v>0.69</v>
      </c>
    </row>
    <row r="104" spans="11:12" x14ac:dyDescent="0.25">
      <c r="K104" s="1">
        <v>0.5</v>
      </c>
      <c r="L104" s="1">
        <v>0.75</v>
      </c>
    </row>
    <row r="105" spans="11:12" x14ac:dyDescent="0.25">
      <c r="K105" s="1">
        <v>0.5</v>
      </c>
      <c r="L105" s="1">
        <v>0.98</v>
      </c>
    </row>
    <row r="106" spans="11:12" x14ac:dyDescent="0.25">
      <c r="K106" s="1">
        <v>0.6</v>
      </c>
      <c r="L106" s="1">
        <v>0.9</v>
      </c>
    </row>
    <row r="107" spans="11:12" x14ac:dyDescent="0.25">
      <c r="K107" s="1">
        <v>0.5</v>
      </c>
      <c r="L107" s="1">
        <v>0.7</v>
      </c>
    </row>
    <row r="108" spans="11:12" x14ac:dyDescent="0.25">
      <c r="K108" s="1">
        <v>2.5</v>
      </c>
      <c r="L108" s="1">
        <v>-1.27</v>
      </c>
    </row>
    <row r="109" spans="11:12" x14ac:dyDescent="0.25">
      <c r="K109" s="1">
        <v>2.5</v>
      </c>
      <c r="L109" s="1">
        <v>-0.93</v>
      </c>
    </row>
    <row r="110" spans="11:12" x14ac:dyDescent="0.25">
      <c r="K110" s="1">
        <v>1.3</v>
      </c>
      <c r="L110" s="1">
        <v>0.17</v>
      </c>
    </row>
    <row r="111" spans="11:12" x14ac:dyDescent="0.25">
      <c r="K111" s="1">
        <v>2.2999999999999998</v>
      </c>
      <c r="L111" s="1">
        <v>-1.63</v>
      </c>
    </row>
    <row r="112" spans="11:12" x14ac:dyDescent="0.25">
      <c r="K112" s="1">
        <v>1.5</v>
      </c>
      <c r="L112" s="1">
        <v>-0.8</v>
      </c>
    </row>
    <row r="113" spans="11:12" x14ac:dyDescent="0.25">
      <c r="K113" s="1">
        <v>0.5</v>
      </c>
      <c r="L113" s="1">
        <v>0.08</v>
      </c>
    </row>
    <row r="114" spans="11:12" x14ac:dyDescent="0.25">
      <c r="K114" s="1">
        <v>0.8</v>
      </c>
      <c r="L114" s="1">
        <v>-0.24</v>
      </c>
    </row>
    <row r="115" spans="11:12" x14ac:dyDescent="0.25">
      <c r="K115" s="1">
        <v>0.8</v>
      </c>
      <c r="L115" s="1">
        <v>0.72</v>
      </c>
    </row>
    <row r="116" spans="11:12" x14ac:dyDescent="0.25">
      <c r="K116" s="1">
        <v>0.8</v>
      </c>
      <c r="L116" s="1">
        <v>0.31</v>
      </c>
    </row>
    <row r="117" spans="11:12" x14ac:dyDescent="0.25">
      <c r="K117" s="1">
        <v>0.8</v>
      </c>
      <c r="L117" s="1">
        <v>1.54</v>
      </c>
    </row>
    <row r="118" spans="11:12" x14ac:dyDescent="0.25">
      <c r="K118" s="1">
        <v>0.2</v>
      </c>
      <c r="L118" s="1">
        <v>1.1200000000000001</v>
      </c>
    </row>
    <row r="120" spans="11:12" x14ac:dyDescent="0.25">
      <c r="K120" s="1">
        <v>0.1</v>
      </c>
      <c r="L120" s="1">
        <v>1.18</v>
      </c>
    </row>
    <row r="121" spans="11:12" x14ac:dyDescent="0.25">
      <c r="K121" s="1">
        <v>0.6</v>
      </c>
      <c r="L121" s="1">
        <v>2.1</v>
      </c>
    </row>
    <row r="122" spans="11:12" x14ac:dyDescent="0.25">
      <c r="K122" s="1">
        <v>1.2</v>
      </c>
      <c r="L122" s="1">
        <v>1.48</v>
      </c>
    </row>
    <row r="123" spans="11:12" x14ac:dyDescent="0.25">
      <c r="K123" s="1">
        <v>1.5</v>
      </c>
      <c r="L123" s="1">
        <v>1.25</v>
      </c>
    </row>
    <row r="124" spans="11:12" x14ac:dyDescent="0.25">
      <c r="K124" s="1">
        <v>1.5</v>
      </c>
      <c r="L124" s="1">
        <v>1.3</v>
      </c>
    </row>
    <row r="125" spans="11:12" x14ac:dyDescent="0.25">
      <c r="K125" s="1">
        <v>1.2</v>
      </c>
      <c r="L125" s="1">
        <v>1.52</v>
      </c>
    </row>
    <row r="126" spans="11:12" x14ac:dyDescent="0.25">
      <c r="K126" s="1">
        <v>1.9</v>
      </c>
      <c r="L126" s="1">
        <v>0.86</v>
      </c>
    </row>
    <row r="127" spans="11:12" x14ac:dyDescent="0.25">
      <c r="K127" s="1">
        <v>0.5</v>
      </c>
      <c r="L127" s="1">
        <v>2.12</v>
      </c>
    </row>
    <row r="128" spans="11:12" x14ac:dyDescent="0.25">
      <c r="K128" s="1">
        <v>0.7</v>
      </c>
      <c r="L128" s="1">
        <v>1.86</v>
      </c>
    </row>
    <row r="129" spans="11:12" x14ac:dyDescent="0.25">
      <c r="K129" s="1">
        <v>1.5</v>
      </c>
      <c r="L129" s="1">
        <v>1.3</v>
      </c>
    </row>
    <row r="130" spans="11:12" x14ac:dyDescent="0.25">
      <c r="K130" s="1">
        <v>1.5</v>
      </c>
      <c r="L130" s="1">
        <v>1.5</v>
      </c>
    </row>
    <row r="131" spans="11:12" x14ac:dyDescent="0.25">
      <c r="K131" s="1">
        <v>1.5</v>
      </c>
      <c r="L131" s="1">
        <v>1.23</v>
      </c>
    </row>
    <row r="132" spans="11:12" x14ac:dyDescent="0.25">
      <c r="K132" s="1">
        <v>1.2</v>
      </c>
      <c r="L132" s="1">
        <v>1.73</v>
      </c>
    </row>
    <row r="133" spans="11:12" x14ac:dyDescent="0.25">
      <c r="K133" s="1">
        <v>1.5</v>
      </c>
      <c r="L133" s="1">
        <v>1.64</v>
      </c>
    </row>
    <row r="134" spans="11:12" x14ac:dyDescent="0.25">
      <c r="K134" s="1">
        <v>1.2</v>
      </c>
      <c r="L134" s="1">
        <v>2.12</v>
      </c>
    </row>
    <row r="135" spans="11:12" x14ac:dyDescent="0.25">
      <c r="K135" s="1">
        <v>1.2</v>
      </c>
      <c r="L135" s="1">
        <v>2.2200000000000002</v>
      </c>
    </row>
    <row r="136" spans="11:12" x14ac:dyDescent="0.25">
      <c r="K136" s="1">
        <v>1.5</v>
      </c>
      <c r="L136" s="1">
        <v>2.4900000000000002</v>
      </c>
    </row>
    <row r="137" spans="11:12" x14ac:dyDescent="0.25">
      <c r="K137" s="1">
        <v>0.3</v>
      </c>
      <c r="L137" s="1">
        <v>1.1299999999999999</v>
      </c>
    </row>
    <row r="138" spans="11:12" x14ac:dyDescent="0.25">
      <c r="K138" s="1">
        <v>0.3</v>
      </c>
      <c r="L138" s="1">
        <v>1.06</v>
      </c>
    </row>
    <row r="139" spans="11:12" x14ac:dyDescent="0.25">
      <c r="K139" s="1">
        <v>0.5</v>
      </c>
      <c r="L139" s="1">
        <v>0.73</v>
      </c>
    </row>
    <row r="140" spans="11:12" x14ac:dyDescent="0.25">
      <c r="K140" s="1">
        <v>0.8</v>
      </c>
      <c r="L140" s="1">
        <v>1.1200000000000001</v>
      </c>
    </row>
    <row r="141" spans="11:12" x14ac:dyDescent="0.25">
      <c r="K141" s="1">
        <v>1.2</v>
      </c>
      <c r="L141" s="1">
        <v>1.41</v>
      </c>
    </row>
    <row r="142" spans="11:12" x14ac:dyDescent="0.25">
      <c r="K142" s="1">
        <v>0.5</v>
      </c>
      <c r="L142" s="1">
        <v>0.87</v>
      </c>
    </row>
    <row r="143" spans="11:12" x14ac:dyDescent="0.25">
      <c r="K143" s="1">
        <v>0.3</v>
      </c>
      <c r="L143" s="1">
        <v>1.04</v>
      </c>
    </row>
    <row r="144" spans="11:12" x14ac:dyDescent="0.25">
      <c r="K144" s="1">
        <v>0.2</v>
      </c>
      <c r="L144" s="1">
        <v>2.19</v>
      </c>
    </row>
    <row r="145" spans="11:12" x14ac:dyDescent="0.25">
      <c r="K145" s="1">
        <v>0.2</v>
      </c>
      <c r="L145" s="1">
        <v>2.21</v>
      </c>
    </row>
    <row r="146" spans="11:12" x14ac:dyDescent="0.25">
      <c r="K146" s="1">
        <v>0.5</v>
      </c>
      <c r="L146" s="1">
        <v>0.89</v>
      </c>
    </row>
    <row r="147" spans="11:12" x14ac:dyDescent="0.25">
      <c r="K147" s="1">
        <v>0.1</v>
      </c>
      <c r="L147" s="1">
        <v>1.24</v>
      </c>
    </row>
    <row r="148" spans="11:12" x14ac:dyDescent="0.25">
      <c r="K148" s="1">
        <v>0.5</v>
      </c>
      <c r="L148" s="1">
        <v>2.2200000000000002</v>
      </c>
    </row>
    <row r="149" spans="11:12" x14ac:dyDescent="0.25">
      <c r="K149" s="1">
        <v>0.1</v>
      </c>
      <c r="L149" s="1">
        <v>1.0900000000000001</v>
      </c>
    </row>
    <row r="150" spans="11:12" x14ac:dyDescent="0.25">
      <c r="K150" s="1">
        <v>0.5</v>
      </c>
      <c r="L150" s="1">
        <v>0.7</v>
      </c>
    </row>
    <row r="151" spans="11:12" x14ac:dyDescent="0.25">
      <c r="K151" s="1">
        <v>0.6</v>
      </c>
      <c r="L151" s="1">
        <v>0.66</v>
      </c>
    </row>
    <row r="152" spans="11:12" x14ac:dyDescent="0.25">
      <c r="K152" s="1">
        <v>0.5</v>
      </c>
      <c r="L152" s="1">
        <v>0.78</v>
      </c>
    </row>
    <row r="153" spans="11:12" x14ac:dyDescent="0.25">
      <c r="K153" s="1">
        <v>2.2999999999999998</v>
      </c>
      <c r="L153" s="1">
        <v>0.22</v>
      </c>
    </row>
    <row r="154" spans="11:12" x14ac:dyDescent="0.25">
      <c r="K154" s="1">
        <v>3.2</v>
      </c>
      <c r="L154" s="1">
        <v>-0.86</v>
      </c>
    </row>
    <row r="155" spans="11:12" x14ac:dyDescent="0.25">
      <c r="K155" s="1">
        <v>2.4</v>
      </c>
      <c r="L155" s="1">
        <v>-0.09</v>
      </c>
    </row>
    <row r="156" spans="11:12" x14ac:dyDescent="0.25">
      <c r="K156" s="1">
        <v>2.1</v>
      </c>
      <c r="L156" s="1">
        <v>0.15</v>
      </c>
    </row>
    <row r="157" spans="11:12" x14ac:dyDescent="0.25">
      <c r="K157" s="1">
        <v>2.2999999999999998</v>
      </c>
      <c r="L157" s="1">
        <v>-0.08</v>
      </c>
    </row>
    <row r="158" spans="11:12" x14ac:dyDescent="0.25">
      <c r="K158" s="1">
        <v>2.2999999999999998</v>
      </c>
      <c r="L158" s="1">
        <v>-0.11</v>
      </c>
    </row>
    <row r="159" spans="11:12" x14ac:dyDescent="0.25">
      <c r="K159" s="1">
        <v>2.5</v>
      </c>
      <c r="L159" s="1">
        <v>-0.27</v>
      </c>
    </row>
    <row r="160" spans="11:12" x14ac:dyDescent="0.25">
      <c r="K160" s="1">
        <v>2.2999999999999998</v>
      </c>
      <c r="L160" s="1">
        <v>-0.1</v>
      </c>
    </row>
    <row r="161" spans="11:12" x14ac:dyDescent="0.25">
      <c r="K161">
        <f>MAX(K1:K160)</f>
        <v>3.2</v>
      </c>
      <c r="L161">
        <f>MAX(L1:L160)</f>
        <v>2.63</v>
      </c>
    </row>
    <row r="162" spans="11:12" x14ac:dyDescent="0.25">
      <c r="K162">
        <f>MIN(K1:K160)</f>
        <v>0.1</v>
      </c>
      <c r="L162">
        <f>MIN(L1:L160)</f>
        <v>-2.23</v>
      </c>
    </row>
  </sheetData>
  <phoneticPr fontId="1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HUAWEI</cp:lastModifiedBy>
  <dcterms:created xsi:type="dcterms:W3CDTF">2018-09-04T12:08:00Z</dcterms:created>
  <dcterms:modified xsi:type="dcterms:W3CDTF">2021-06-21T13:41:26Z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