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9868" windowHeight="13500" activeTab="7"/>
  </bookViews>
  <sheets>
    <sheet name="汇总表" sheetId="6" r:id="rId1"/>
    <sheet name="综合布线系统" sheetId="2" r:id="rId2"/>
    <sheet name="无线网" sheetId="7" r:id="rId3"/>
    <sheet name="综合管网" sheetId="3" r:id="rId4"/>
    <sheet name="计算机网络系统" sheetId="4" r:id="rId5"/>
    <sheet name="视频监控系统" sheetId="1" r:id="rId6"/>
    <sheet name="门禁系统" sheetId="8" r:id="rId7"/>
    <sheet name="病房呼叫系统" sheetId="5" r:id="rId8"/>
    <sheet name="时钟系统" sheetId="9" r:id="rId9"/>
  </sheets>
  <externalReferences>
    <externalReference r:id="rId10"/>
  </externalReferences>
  <definedNames>
    <definedName name="国内主材">[1]材料!$A$1:$GD$1000</definedName>
    <definedName name="_10KA微型断路器">#REF!</definedName>
    <definedName name="_xlnm._FilterDatabase" localSheetId="7" hidden="1">病房呼叫系统!#REF!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<sst xmlns="http://schemas.openxmlformats.org/spreadsheetml/2006/main" count="421" uniqueCount="224">
  <si>
    <t>安医大一附院外科楼2号楼智能化工程</t>
  </si>
  <si>
    <t>序号</t>
  </si>
  <si>
    <t>系统名称</t>
  </si>
  <si>
    <t>价格（元）</t>
  </si>
  <si>
    <t>综合布线系统</t>
  </si>
  <si>
    <t>无线网</t>
  </si>
  <si>
    <t>综合管网系统</t>
  </si>
  <si>
    <t>计算机网络系统</t>
  </si>
  <si>
    <t>视频监控系统</t>
  </si>
  <si>
    <t>门禁系统</t>
  </si>
  <si>
    <t>病房呼叫系统</t>
  </si>
  <si>
    <t>时钟系统</t>
  </si>
  <si>
    <t>合计</t>
  </si>
  <si>
    <t>序 号</t>
  </si>
  <si>
    <t>产品名称</t>
  </si>
  <si>
    <t>技术参数</t>
  </si>
  <si>
    <t>数量</t>
  </si>
  <si>
    <t>单位</t>
  </si>
  <si>
    <t>一</t>
  </si>
  <si>
    <t>工作区子系统</t>
  </si>
  <si>
    <t>信息面板（双口）</t>
  </si>
  <si>
    <t>1、面板采用圆角造型设计，信息插座与面板采用90度安装方式
2、组合式结构，前后双层面板设计，外形美观，避免固定螺丝孔外露
3、风格统一的单口，双口，三口，四口面板均带有弹簧式自动回弹防尘门设计，防止灰尘等异物侵入
4、带有标识纸和标识盖，方便维护和使用
5、面板尺寸：高度:86×宽度:86mm
6、颜色：白色，批量定制可多种颜色       
7、材料：ABS</t>
  </si>
  <si>
    <t>个</t>
  </si>
  <si>
    <t>信息面板（单口）</t>
  </si>
  <si>
    <t>1、面板采用圆角造型设计，信息插座与面板采用90度安装方式
2、组合式结构，前后双层面板设计，外形美观，避免固定螺丝孔外露
3、风格统一的单口，双口，三口，四口面板均带有弹簧式自动回弹防尘门设计，防止灰尘等异物侵入
4、带有标识纸和标识盖，方便维护和使用
5、面板尺寸：高度:86×宽度:86mm
6、颜色：白色，批量定制可多种颜色           
7、材料：ABS</t>
  </si>
  <si>
    <t>六类非屏蔽模块</t>
  </si>
  <si>
    <t>1、标准：ISO/IEC 11801和ANSI/ TIA-568。
2、产品进线方式180°，即可安装在面板上也可安装在配线架上面
3、IDC 采用45度自锁式结构交叉设计。多色可选，方便系统划分                          
4、IDC材料：磷青铜
5、金针：磷青铜表面镀金，异形的金针空间排列，有效提升近端串音余量
6、防尘盖：透明PC材料        
7、插头与插座插合次数：≥750次
8、导线端接次数：≥250次  
9、打线方式： 568A/568B
10、卡接导体线径：0.5mm～0.65mm，24AWG~22AWG
11、最高传输频率：250MHz                         
12、额定电流：1.5A（20℃）
13、工作环境温度：-10℃～+60℃</t>
  </si>
  <si>
    <t>六类非屏蔽跳线 3M</t>
  </si>
  <si>
    <t>1、标准：ISO/IEC 11801和ANSI/TIA- 568
2、原厂成型，100%测试，具有更高的可靠性和传输性能
3、多种颜色及多种长度可选
4、导体: 多股绞合，软圆铜线
5、导体线规：24AWG
6、屏蔽方式: U/UTP
7、护套材料：PVC，护套外径：6.0±0.3mm
8、插头: RJ45，8P8C，水晶头触点内芯为无氧铜50μm镀金                   
9、插头护套： PVC
10、塑胶壳：透明聚碳酸酯
11、簧片材料：铜表面镀金
12、插拔次数：≥1000次
13、最高传输频率：250MHz，最大支持550MHz，并向下兼容
14、工作环境温度：-10℃～+60℃                         
1</t>
  </si>
  <si>
    <t>根</t>
  </si>
  <si>
    <t>电话模块</t>
  </si>
  <si>
    <r>
      <rPr>
        <sz val="10"/>
        <color rgb="FF000000"/>
        <rFont val="宋体"/>
        <charset val="134"/>
      </rPr>
      <t>1、标准：YD/T 926.3，ISO/IEC 11801，TIA /EIA- 568-C.2</t>
    </r>
    <r>
      <rPr>
        <sz val="10"/>
        <color rgb="FF000000"/>
        <rFont val="宋体"/>
        <charset val="134"/>
      </rPr>
      <t xml:space="preserve">
</t>
    </r>
    <r>
      <rPr>
        <sz val="10"/>
        <color rgb="FF000000"/>
        <rFont val="宋体"/>
        <charset val="134"/>
      </rPr>
      <t>2、内部纯簧片结构，无短路、断路现象</t>
    </r>
    <r>
      <rPr>
        <sz val="10"/>
        <color rgb="FF000000"/>
        <rFont val="宋体"/>
        <charset val="134"/>
      </rPr>
      <t xml:space="preserve">
</t>
    </r>
    <r>
      <rPr>
        <sz val="10"/>
        <color rgb="FF000000"/>
        <rFont val="宋体"/>
        <charset val="134"/>
      </rPr>
      <t>3、32°斜打线，压穿刺破线皮可靠，并可防止电线拉脱。多色可选，方便系统划分</t>
    </r>
    <r>
      <rPr>
        <sz val="10"/>
        <color rgb="FF000000"/>
        <rFont val="宋体"/>
        <charset val="134"/>
      </rPr>
      <t xml:space="preserve">
</t>
    </r>
    <r>
      <rPr>
        <sz val="10"/>
        <color rgb="FF000000"/>
        <rFont val="宋体"/>
        <charset val="134"/>
      </rPr>
      <t>4、特有线缆保护盖可防止线缆脱落，也可防止灰尘侵入</t>
    </r>
    <r>
      <rPr>
        <sz val="10"/>
        <color rgb="FF000000"/>
        <rFont val="宋体"/>
        <charset val="134"/>
      </rPr>
      <t xml:space="preserve">
</t>
    </r>
    <r>
      <rPr>
        <sz val="10"/>
        <color rgb="FF000000"/>
        <rFont val="宋体"/>
        <charset val="134"/>
      </rPr>
      <t>5、IDC材料：磷青铜</t>
    </r>
    <r>
      <rPr>
        <sz val="10"/>
        <color rgb="FF000000"/>
        <rFont val="宋体"/>
        <charset val="134"/>
      </rPr>
      <t xml:space="preserve">
</t>
    </r>
    <r>
      <rPr>
        <sz val="10"/>
        <color rgb="FF000000"/>
        <rFont val="宋体"/>
        <charset val="134"/>
      </rPr>
      <t>6、端口：6P4C</t>
    </r>
    <r>
      <rPr>
        <sz val="10"/>
        <color rgb="FF000000"/>
        <rFont val="宋体"/>
        <charset val="134"/>
      </rPr>
      <t xml:space="preserve">
</t>
    </r>
    <r>
      <rPr>
        <sz val="10"/>
        <color rgb="FF000000"/>
        <rFont val="宋体"/>
        <charset val="134"/>
      </rPr>
      <t>7、插头与插座插合次数：≥750次</t>
    </r>
    <r>
      <rPr>
        <sz val="10"/>
        <color rgb="FF000000"/>
        <rFont val="宋体"/>
        <charset val="134"/>
      </rPr>
      <t xml:space="preserve">
</t>
    </r>
    <r>
      <rPr>
        <sz val="10"/>
        <color rgb="FF000000"/>
        <rFont val="宋体"/>
        <charset val="134"/>
      </rPr>
      <t>8、导线端接次数：≥250次</t>
    </r>
    <r>
      <rPr>
        <sz val="10"/>
        <color rgb="FF000000"/>
        <rFont val="宋体"/>
        <charset val="134"/>
      </rPr>
      <t xml:space="preserve">
</t>
    </r>
    <r>
      <rPr>
        <sz val="10"/>
        <color rgb="FF000000"/>
        <rFont val="宋体"/>
        <charset val="134"/>
      </rPr>
      <t>9、卡接导体线径：0.4mm~0.65mm</t>
    </r>
    <r>
      <rPr>
        <sz val="10"/>
        <color rgb="FF000000"/>
        <rFont val="宋体"/>
        <charset val="134"/>
      </rPr>
      <t xml:space="preserve">
</t>
    </r>
    <r>
      <rPr>
        <sz val="10"/>
        <color rgb="FF000000"/>
        <rFont val="宋体"/>
        <charset val="134"/>
      </rPr>
      <t>10、工作环境温度：-10℃～+60℃</t>
    </r>
  </si>
  <si>
    <t>RJ45-110语音跳线2M</t>
  </si>
  <si>
    <r>
      <rPr>
        <sz val="10"/>
        <color rgb="FF000000"/>
        <rFont val="宋体"/>
        <charset val="134"/>
      </rPr>
      <t>1、标准：ISO/IEC 11801和ANSI/ TIA-568</t>
    </r>
    <r>
      <rPr>
        <sz val="10"/>
        <color rgb="FF000000"/>
        <rFont val="宋体"/>
        <charset val="134"/>
      </rPr>
      <t xml:space="preserve">
</t>
    </r>
    <r>
      <rPr>
        <sz val="10"/>
        <color rgb="FF000000"/>
        <rFont val="宋体"/>
        <charset val="134"/>
      </rPr>
      <t>2、原厂成型，100%测试，具有更高的可靠性和传输性能</t>
    </r>
    <r>
      <rPr>
        <sz val="10"/>
        <color rgb="FF000000"/>
        <rFont val="宋体"/>
        <charset val="134"/>
      </rPr>
      <t xml:space="preserve">
</t>
    </r>
    <r>
      <rPr>
        <sz val="10"/>
        <color rgb="FF000000"/>
        <rFont val="宋体"/>
        <charset val="134"/>
      </rPr>
      <t>3、导体: 多股绞合，软圆铜线</t>
    </r>
    <r>
      <rPr>
        <sz val="10"/>
        <color rgb="FF000000"/>
        <rFont val="宋体"/>
        <charset val="134"/>
      </rPr>
      <t xml:space="preserve">
</t>
    </r>
    <r>
      <rPr>
        <sz val="10"/>
        <color rgb="FF000000"/>
        <rFont val="宋体"/>
        <charset val="134"/>
      </rPr>
      <t>4、导体线规：24AWG</t>
    </r>
    <r>
      <rPr>
        <sz val="10"/>
        <color rgb="FF000000"/>
        <rFont val="宋体"/>
        <charset val="134"/>
      </rPr>
      <t xml:space="preserve">
</t>
    </r>
    <r>
      <rPr>
        <sz val="10"/>
        <color rgb="FF000000"/>
        <rFont val="宋体"/>
        <charset val="134"/>
      </rPr>
      <t>5、屏蔽方式: U/UTP</t>
    </r>
    <r>
      <rPr>
        <sz val="10"/>
        <color rgb="FF000000"/>
        <rFont val="宋体"/>
        <charset val="134"/>
      </rPr>
      <t xml:space="preserve">
</t>
    </r>
    <r>
      <rPr>
        <sz val="10"/>
        <color rgb="FF000000"/>
        <rFont val="宋体"/>
        <charset val="134"/>
      </rPr>
      <t xml:space="preserve">6、插头：110-RJ45 </t>
    </r>
    <r>
      <rPr>
        <sz val="10"/>
        <color rgb="FF000000"/>
        <rFont val="宋体"/>
        <charset val="134"/>
      </rPr>
      <t xml:space="preserve">
</t>
    </r>
    <r>
      <rPr>
        <sz val="10"/>
        <color rgb="FF000000"/>
        <rFont val="宋体"/>
        <charset val="134"/>
      </rPr>
      <t>7、规格：1对或2对</t>
    </r>
    <r>
      <rPr>
        <sz val="10"/>
        <color rgb="FF000000"/>
        <rFont val="宋体"/>
        <charset val="134"/>
      </rPr>
      <t xml:space="preserve">
</t>
    </r>
    <r>
      <rPr>
        <sz val="10"/>
        <color rgb="FF000000"/>
        <rFont val="宋体"/>
        <charset val="134"/>
      </rPr>
      <t>8、插拔次数：RJ45≥750次，110≥200次</t>
    </r>
    <r>
      <rPr>
        <sz val="10"/>
        <color rgb="FF000000"/>
        <rFont val="宋体"/>
        <charset val="134"/>
      </rPr>
      <t xml:space="preserve">
</t>
    </r>
    <r>
      <rPr>
        <sz val="10"/>
        <color rgb="FF000000"/>
        <rFont val="宋体"/>
        <charset val="134"/>
      </rPr>
      <t>9、最高传输频率：16MHz</t>
    </r>
    <r>
      <rPr>
        <sz val="10"/>
        <color rgb="FF000000"/>
        <rFont val="宋体"/>
        <charset val="134"/>
      </rPr>
      <t xml:space="preserve">
</t>
    </r>
    <r>
      <rPr>
        <sz val="10"/>
        <color rgb="FF000000"/>
        <rFont val="宋体"/>
        <charset val="134"/>
      </rPr>
      <t>10、工作环境温度：-10℃～+60℃</t>
    </r>
  </si>
  <si>
    <t>六类水晶头</t>
  </si>
  <si>
    <t>1、符合T568A和T568B线序
2、结构：两件式设计，8P8C
3、金片：三叉铜合金
4、塑胶壳材料：聚碳酸脂，符合UL-94V-2
5、镀金厚度：50u”
6、适用芯线直径：0.98mm~1.05mm
7、插拔次数：≥1000次
8、拉力测试：≥20N
9、介质耐电压：1000VAC/60S
10、工作环境温度：-10℃～+60℃</t>
  </si>
  <si>
    <t>盒</t>
  </si>
  <si>
    <t>二</t>
  </si>
  <si>
    <t>水平子系统</t>
  </si>
  <si>
    <t>六类非屏蔽双绞线</t>
  </si>
  <si>
    <t>1、标准：YD/T1019，TIA-568，ISO/IEC 11801
2、通过标准最高传输频率250MHz测试
3、额定传输速率(NVP)：68%
4、单根导体直流电阻：≤9.0Ω/100m
5、导体：无氧纯铜，23AWG,绝缘：HDPE，线对：4对
6、屏蔽方式：U/UTP，线对采用“十”字骨架隔离
7、护套材料：PVC
8、最小弯曲半径：安装时：8倍电缆外径，安装后：50mm
9、温度范围：安装时0℃～+50℃，运行时-20℃～+60℃</t>
  </si>
  <si>
    <t>箱</t>
  </si>
  <si>
    <t>三</t>
  </si>
  <si>
    <t>垂直子系统</t>
  </si>
  <si>
    <t>24芯室内单模光缆</t>
  </si>
  <si>
    <t>1）符合标准IEEE802.3ae；ISO/IEC11801；YD/T901-2001；IEC60794-1；EIA/TIA 568C；GB50311-2007，符合ANSI/TIA568C-3测试要求。                                
2）产品类型：室内软光缆                
3）纤芯类型：单模OS2标准，满足万兆传输要求                                
4）芯数：24芯
5）高强度芳纶加强件
6）室内光缆重量轻、柔软程度高、弯曲半径小，适宜施工敷设。
7）护套材料：PVC                                               
8）最小的安装半径为90mm，最小的服务半径为60mm
最大的安装为1000N；最大的工作拉力为600N；抗挤压力为2000N
9）工作温度范围在-20℃——70℃</t>
  </si>
  <si>
    <t>米</t>
  </si>
  <si>
    <t>48芯室内单模光缆</t>
  </si>
  <si>
    <t>1）符合标准IEEE802.3ae；ISO/IEC11801；YD/T901-2001；IEC60794-1；EIA/TIA 568C；GB50311-2007，符合ANSI/TIA568C-3测试要求。                                
2）产品类型：室内软光缆                
3）纤芯类型：单模OS2标准，满足万兆传输要求                                
4）芯数：48芯
5）高强度芳纶加强件
6）室内光缆重量轻、柔软程度高、弯曲半径小，适宜施工敷设。
7）护套材料：PVC                                               
8）最小的安装半径为90mm，最小的服务半径为60mm
最大的安装为1000N；最大的工作拉力为600N；抗挤压力为2000N
9）工作温度范围在-20℃——70℃</t>
  </si>
  <si>
    <t>25对室内大对数电缆</t>
  </si>
  <si>
    <t>1、标准：YD/T1019，ISO/IEC 11801，TIA /EIA- 568-C.2
2、导体材料：无氧纯铜，24AWG
3、绝缘：HDPE
4、屏蔽方式：U/UTP
5、电缆对数：25P
6、护套材料：PVC
7、最小弯曲半径：10倍电缆外径
8、温度范围：安装时0℃～+50℃，运行时-20℃～+60℃</t>
  </si>
  <si>
    <t>50对室内大对数电缆</t>
  </si>
  <si>
    <t>1、标准：YD/T1019，ISO/IEC 11801，TIA /EIA- 568-C.2
2、导体材料：无氧纯铜，24AWG
3、绝缘：HDPE
4、屏蔽方式：U/UTP
5、电缆对数：50P
6、护套材料：PVC
7、最小弯曲半径：10倍电缆外径
8、温度范围：安装时0℃～+50℃，运行时-20℃～+60℃</t>
  </si>
  <si>
    <t>电源线</t>
  </si>
  <si>
    <t>RVV3*6mm2</t>
  </si>
  <si>
    <t>四</t>
  </si>
  <si>
    <t>管理子系统</t>
  </si>
  <si>
    <t>24口网络配线架</t>
  </si>
  <si>
    <t xml:space="preserve">1、标准：YD/T 926.3，ISO/IEC 11801，ANSI/TIA - 568-C.2 
2、标准19英寸机架式安装，高度：1U，采用全塑料面板，金属底板结构，外形美观，机械强度高
3、端口数量：24口，采用整体式设计，6口插座为一组
4、后端自带线缆管理单元，采用双爪式免工具设计，便于安装和拆卸
5、完善清晰的标识系统，自带标识纸和标识盖
6、IDC：磷青铜
7、金针：磷青铜表面镀金
8、线缆保护盖：PC 材料
9、进线方式：180°进线，45°卡线设计
10、卡接导体规格：0.5mm～0.65mm，24AWG~22AWG
11、打线方式：568A/568B
12、插头与插座插合次数：≥1000次
13、导线端接次数：≥250次
14、最高传输频率：250MHz                         
</t>
  </si>
  <si>
    <t>24口光纤配线架</t>
  </si>
  <si>
    <t>1、壳体采用静电喷塑，外形美观，使用方便。 
2、内配光缆固定装置、熔接盘、过线环。 
3、高度1U，熔接盘采用叠加式结构，配置灵活，最大容量可达48芯 
4、具有使光缆金属构件与终端盒壳体绝缘并能方便地引出接地的功能。 
5、能提供充足的光缆终端安放和余留光纤存储空间。 
6、可根据用户需求定制特殊规格尺寸。 
7、大气压力 70KPa～106kPa 
8、绝缘电阻：光缆终端盒金属构件与光缆金属加强芯之间、光缆金属构件之 间、光缆金属构件与地之间的绝缘电阻大于20000MΩ（测试电压为500VDC）。 
9、抗电强度：光缆终端盒金属构件与光缆金属加强芯之间、光滥金属构件之间光缆金属构件与地之间 在15KV 直流电压作用下1min 不击穿、无飞弧现象。 
10、光缆、光纤存储半径大于45mm。 
11、使用寿命：20年。 
12、工作环境: 环境温度 -25℃～+40℃； 相对湿度 ≤85％（+30℃时）</t>
  </si>
  <si>
    <t>48口光纤配线架</t>
  </si>
  <si>
    <t>1、壳体采用静电喷塑，外形美观，使用方便。 
2、内配光缆固定装置、熔接盘、过线环。 
3、高度2U，熔接盘采用叠加式结构，配置灵活，最大容量可达96芯 
4、具有使光缆金属构件与终端盒壳体绝缘并能方便地引出接地的功能。 
5、能提供充足的光缆终端安放和余留光纤存储空间。 
6、可根据用户需求定制特殊规格尺寸。 
7、大气压力 70KPa～106kPa 
8、绝缘电阻：光缆终端盒金属构件与光缆金属加强芯之间、光缆金属构件之 间、光缆金属构件与地之间的绝缘电阻大于20000MΩ（测试电压为500VDC）。 
9、抗电强度：光缆终端盒金属构件与光缆金属加强芯之间、光滥金属构件之间光缆金属构件与地之间 在15KV 直流电压作用下1min 不击穿、无飞弧现象。 
10、光缆、光纤存储半径大于45mm。 
11、使用寿命：20年。 
12、工作环境: 环境温度 -25℃～+40℃； 相对湿度 ≤85％（+30℃时＄</t>
  </si>
  <si>
    <t>25对110语音配线架</t>
  </si>
  <si>
    <t>1、符合标准：YD/T 926.3，ISO/IEC 11801，ANSI/TIA - 568-C.2
2、标准19英寸机架式安装，高度：1U/2U
3、规格：100对，满配5对、4对卡接模块
4、采用IDC技术上下两排均在正面端接，使施工维护更方便
5、提供标识单元，让施工、维护、管理更方便、快捷
6、塑料件：ABS
7、卡接导体线径：0.4mm~0.65mm，26AWG~22AWG
8、工作温度：-10℃～+60℃</t>
  </si>
  <si>
    <t>50对110语音配线架</t>
  </si>
  <si>
    <t xml:space="preserve">1、标准：ISO/IEC 11801和ANSI/TIA- 568
2、原厂成型，100%测试，具有更高的可靠性和传输性能
3、多种颜色及多种长度可选
4、导体: 多股绞合，软圆铜线
5、导体线规：24AWG
6、屏蔽方式: U/UTP
7、护套材料：PVC，护套外径：6.0±0.3mm
8、插头: RJ45，8P8C，水晶头触点内芯为无氧铜50μm镀金   
9、插头护套： PVC
10、塑胶壳：透明聚碳酸酯
11、簧片材料：铜表面镀金
12、插拔次数：≥1000次
13、最高传输频率：250MHz，最大支持550MHz，并向下兼容
14、工作环境温度：-10℃～+60℃     </t>
  </si>
  <si>
    <t>LC-LC单模双工耦合器</t>
  </si>
  <si>
    <t xml:space="preserve">1、采用无角度磨光高保持的磷青铜和耐高温、耐酸、碱的超高硬度的氧化锆套筒，具有很好的光学性能和较高的机械稳定性   
2、有FC、FC-D、ST、E2000、MU、LC/PC、LC/APC、SC/PC、SC/APC等各种型号可选  
3、插入损耗：SM≤0.3dB  MM≤0.2dB                  </t>
  </si>
  <si>
    <t>LC-LC单模双工光纤跳线，3米</t>
  </si>
  <si>
    <t xml:space="preserve">1、符合标准：EIA/TIA568C.3；ISO/IEC11801-2002ed2.0；GB50311-2007；YD/T1272.3-2005；   
2、纤芯标准：单模OS2，满足万兆传输要求，产品结构：双芯，2LC-2LC接口，也可提供单芯，LC-LC接口
3、接头材料：优质陶瓷套管，低插入损耗，低回波损耗。 
4、护套材料：PVC
5、可提供SC、FC、ST、MU、MTRJ、E2000等不同类型的连接器、各种长度可供选择，提供产品的灵活性。 
6、重复性好，互换性好,重复性：≥1000次
7、插入损耗：SM≤0.3dB  MM≤0.2dB 
8、最大回损：≥50dB 
9、工作温度：-25℃~+70℃
</t>
  </si>
  <si>
    <t>LC单模双工尾纤</t>
  </si>
  <si>
    <t xml:space="preserve">1、符合标准：EIA/TIA568C.3；ISO/IEC11801-2002ed2.0；GB50311-2007；YD/T1272.3-2005；
2、纤芯标准：单模OS2，满足万兆传输要求，产品结构：单芯，LC接口，也可提供双芯，2LC接口
3、接头材料：优质陶瓷套管，低插入损耗，低回波损耗。  
4、护套材料：PVC
5、可提供SC、FC、ST、MU、MTRJ、E2000等不同类型的连接器、各种长度可供选择，提供产品的灵活性。 
6、重复性好，互换性好,重复性：≥1000次
7、插入损耗：SM≤0.3dB  MM≤0.2dB 
8、最大回损：≥50dB 
9、工作温度：-25℃~+70℃
</t>
  </si>
  <si>
    <t>1U理线器</t>
  </si>
  <si>
    <t>1、符合标准：YD/T926、ISO/IEC 11801、ANTI/TIA/EIA568-B
2、黑色烤漆钢质理线架，占用空间 1U； 
3、滑槽式盖板，方便布线时拆装； 
4、整体黑色烤漆，SECC 冷轧钢/黑色，外观美观； 
5、独特的 独特的12槽24位或24槽48位设计，可与多种规格配线架搭配使用； 
6、充足的线槽空间，方便梳理线序，固定跳线，将所使用的各种跳线固定收集于内； 
7、19"标准安装，可配合任何一种标准机柜使用； 
8、梳子式机架设计方便跳线管理，保持跳线整齐不缠绕有效和安全的管理，使布线整洁美观</t>
  </si>
  <si>
    <t>42U网络机柜</t>
  </si>
  <si>
    <t>1、产品符合ANSI/EIA RS-310-D、DIN41491;PART1、IEC297-2、DIN41494;PART7、GB/T3047.2-92标准;兼容19"国际标准、公制标准和ETSI标准；
2、SPCC优质冷轧钢制作，立柱:2.0mm,板材:1.2mm，磷酸盐防腐处理，静电粉末喷塑；
3、规格：2000*600*600mm，标配前门烟灰色钢化玻璃后面钢板，门条设计通风孔，机柜下留有走线孔。可选择网孔门更有利于通风散热。可方便拆卸的左右侧门和前后门。
4、标配6位10安国标孔铝合金PDU1条
5、风扇*2、隔板*3，安装脚轮和支撑脚、螺母、扳手等配件;整体承重500KG。</t>
  </si>
  <si>
    <t>台</t>
  </si>
  <si>
    <t>五</t>
  </si>
  <si>
    <t>设备间子系统</t>
  </si>
  <si>
    <t>48芯ODF架（LC，满配）</t>
  </si>
  <si>
    <t xml:space="preserve">1、电解板架体，整体静电喷涂； 
2、采用正面进缆，全正面化操做； 
3、安全灵活，可以靠墙或靠背安装，并可大规模并架； 
4、模块化结构，可调节熔接、配线单元组合； 
5、适用于带状和非带状光缆； 
6、卡接式安装各类型适配器； 
7、适配器与接续单元正面呈 30°既保证了跳线的弯曲曲率半径，又可避免激光 灼伤人眼； 
8、可靠的光纤开剥、保护、固定、接地装置； 
9、确保光纤、光缆在任何位置的弯曲曲率半径大于 40mm； 
10、采用多组过纤单元，实现跳线管理的科学化； 
11、通过各种单元的简单调整，可实现上进缆或下进缆、光纤配线标识清晰                                     
</t>
  </si>
  <si>
    <t xml:space="preserve">1、采用无角度磨光高保持的磷青铜和耐高温、耐酸、碱的超高硬度的氧化锆套筒，具有很好的光学性能和较高的机械稳定性
2、有FC、FC-D、ST、E2000、MU、LC/PC、LC/APC、SC/PC、SC/APC等各种型号可选
3、插入损耗：SM≤0.3dB  MM≤0.2dB                  </t>
  </si>
  <si>
    <t>1、符合标准：EIA/TIA568C.3；ISO/IEC11801-2002ed2.0；GB50311-2007；YD/T1272.3-2005；
2、纤芯标准：单模OS2，满足万兆传输要求，产品结构：双芯，2LC-2LC接口，也可提供单芯，LC-LC接口
3、接头材料：优质陶瓷套管，低插入损耗，低回波损耗。
4、护套材料：PVC
5、可提供SC、FC、ST、MU、MTRJ、E2000等不同类型的连接器、各种长度可供选择，提供产品的灵活性。 
6、重复性好，互换性好,重复性：≥1000次
7、插入损耗：SM≤0.3dB  MM≤0.2dB 
8、最大回损：≥50dB 
9、工作温度：-25℃~+70℃ </t>
  </si>
  <si>
    <t>1、符合标准：EIA/TIA568C.3；ISO/IEC11801-2002ed2.0；GB50311-2007；YD/T1272.3-2005；
2、纤芯标准：单模OS2，满足万兆传输要求，产品结构：单芯，LC接口，也可提供双芯，2LC接口
3、接头材料：优质陶瓷套管，低插入损耗，低回波损耗。
4、护套材料：PVC
5、可提供SC、FC、ST、MU、MTRJ、E2000等不同类型的连接器、各种长度可供选择，提供产品的灵活性。 
6、重复性好，互换性好,重复性：≥1000次
7、插入损耗：SM≤0.3dB  MM≤0.2dB 
8、最大回损：≥50dB 
9、工作温度：-25℃~+70℃</t>
  </si>
  <si>
    <t>融合通信微站</t>
  </si>
  <si>
    <t>1.开放支持拓展WiFi、蓝牙、Zigbee、RFID、LORA等无线通信协议不受品牌和厂商限制，频率范围：至少满足400-7125MHz；
2.内置模块：工作频率至少满足608-630MHz，发射功率：630MHz≤10mW(e.r.p)，且载频容限和杂散发射（工作状态）符合工信部公告2019年第52号要求；
3.内置2.4G定位模块：同时支持网关和广播模式兼容iBeacon功能，覆盖范围：≥10米（LoS），支持RSSI定位，支持OTA升级固件，
4.设备尺寸直径≤265mm、高度≤55mm，增益：400Mhz≥4.5dBi，433Mhz≥4.0dBi、470MHz≥5.0dBi、608MHz≥5.0dBi，630MHz≥5.0dBi、2400MHz≥6.0dBi、2483MHz≥6.0dBi、5150MHz≥6.5dBi、5850MHz≥7.0dBi、6425Mhz≥6.0dBi、7125Mhz≥6.0dBi；
5.驻波比：400Mhz≤4.0，433Mhz≤3.5、470MHz≤3.0、608MHz≤2.0、630MHz≤2.0、2400MHz≤1.2、2483MHz≤1.2、5150MHz≤1.2、5850MHz≤1.2、6425Mhz≤1.2、7125Mhz≤1.2，测试频点须至少包括：400Mhz、433Mhz、470MHz、608MHz、630MHz、2400MHz、2483MHz、5150MHz、5850MHz、6425Mhz、7125Mhz；
6.兼容性：为了保证系统的兼容性及稳定性，便于施工、调试及维护，要求所投设备须与数字化融合基站使用同一品牌产品；
7.供电方式：射频接口供电，单一射频口，不得额外拉电源线。
8.满足国家工信部对无线电管理相关强制性的规定，取得无线电发射设备型号核准证；</t>
  </si>
  <si>
    <t>融合通信楼层基站</t>
  </si>
  <si>
    <t>1.安全标准：802.11i，WEP, Dynamic WEP, WPA-PSK，WPA2-PSK，WPA, WPA2；
2.具备定位数据通信模块，并支持与定位引擎协同处理定位指令的上报和下发，定位数据接收模块数率≥250Kbps；
3.网络端口：支持2.5G以太网口，自适应100M/1000Mbps 网络；
4.支持根据客户端RSSID阈值范围强制设定客户端漫游，且支持添加例外用户；
5.802.11标准：IEEE802.11ax（WiFi6）；占用带宽：至少满足160MHz和80MHz；
6.射频输出口：≥8个400-7125MHz输出口，支持外接分配单元，给分配单元供电；
7.工作频率至少满足608-630MHz，发射功率：630MHz≤10mW(e.r.p)，且模块的载频容限和杂散发射（工作状态）符合工信部公告2019年第52号要求；
8.物联网模块，CPU：主频≥1.5GHz、≥4核Cortex A53；≥1G RAM;≥8G ROM;
9.双网口可分别划分多个 VLAN 功能；
10.不同终端连接同一SSID时，支持根据认证服务器认证账号VLAN ID值动态分配终端VLAN，即同一SSID下不同终端可以做分配不同VLAN，从而实现不同权限差异化管理；
11.支持通过用户名+口令+MAC+ESSID 绑定实现 WPA2、 WPA3 企业级认证功能；
12.满足国家工信部对无线电管理相关强制性的规定，通过无线电发射设备型号核准；</t>
  </si>
  <si>
    <t>套</t>
  </si>
  <si>
    <t>融合通信线缆</t>
  </si>
  <si>
    <t>1.开放支持拓展WiFi、蓝牙、Zigbee、RFID、LORA等无线通信协议不受品牌和厂商限制；
2.绝缘体：泡沫聚乙烯、Ф12.10±0.30mm；
3.内导体：铜包铝线、Ф4.80±0.05mm；
4.外导体：皱纹铜管、Ф13.90±0.25最大mm；
5.最大衰减常数：≤12.5dB/100m（2400MHz）、≤21.0dB/100m（5800MHz）；
6.内导体最大直流电阻：1.62 Ω/km；
7.外导体最大直流电阻：2.42 Ω/km；
8.通过GB31247-2014对电缆及光缆燃烧性能B1级测试；；</t>
  </si>
  <si>
    <t>融合适信子基站</t>
  </si>
  <si>
    <t>1.并发支持WiFi和物联网；
2.支持射频口远程供电；
3.工作状态可通过运维管理平台集中监控
4.射频输入口：≥1组2.4G+5G WiFi输入接口，≥2组2.4GWiFi输入口，≥2组5GWiFi输入口；
5.射频输入口：≥3组400-7125MHz输入口，可供物联网、运营商4G/5G接入；
6.射频输出口：≥8个400-7125MHz输出口，支持外接无线融合天线；
7.支持端口无线融合天线状态监控；
8.支射频口给无线融合天线远程供电；
9.支持无线融合天线端口控制，可关闭/打开无线融合天线使用权限；</t>
  </si>
  <si>
    <t>1、开放支持拓展WiFi、蓝牙、Zigbee、RFID、LORA、5G等无线通信协议不受品牌和厂商限制；
2、支持超宽频无线信号；
3、一端SMA射频接头，另一端N或SMA型射频接头；</t>
  </si>
  <si>
    <t>控制器</t>
  </si>
  <si>
    <t>1.可管理基站数量：不受License限制； 
2.授权许可：单台设备支持开户数授权≥10,000个，并发用户≥2,000个；
3.安全规范：支持802.11i标准；
4.用户认证：支持802.1X/WPA/WPA2认证，支持MAC地址认证及开放接入，支持本地RADIUS服务器；
5.用户管理：提供方便的用户管理系统，支持用户开户、销户及修改；
6.第三方接口：支持对接多种用户数据库，支持RADIUS等统一身份认证；
7.兼容性：兼容Windows XP/7/8/Vista、Windows Phone、iOS、Mac OS以及Android等常见操作系统认证；
8.可靠性：多台控制器可实现冗余备份； 
9.支持基于portal的短信认证，具备和短信平台对接通信能力；
10.功能要求：支持账户管理，包括但不限于账号新增、修改、启用/停用、删除等；支持绑定ESSID、MAC；支持在线用户查询，用户及端口的流量、流速的监管；操作日志，包含但不限于IP、时间、操作、状态等记录等功能；</t>
  </si>
  <si>
    <t>运维平台管理软件</t>
  </si>
  <si>
    <t>1.状态监控：可以实时查看融合天线在线/离线状态；
2.部署管理：可以通过地图查看融合天线的位置，并快速部署融合天线；
3.地图展示：系统内置2.5D矢量地图,可以通过地图视图查看融合天线的部署位置和分布；
4.地图信息管理：可以在系统中设置和维护地图信息,如建筑物信息,楼层信息,区域信息等；
5.融合天线参数配置：可以在系统中配置融合天线的各种参数,如信号,位置,周期等参数。</t>
  </si>
  <si>
    <t>微站自检管理</t>
  </si>
  <si>
    <t>1.定位精度： 房间级定位；
2.监控模式： 支持图标模式监控，显示所有资产的实时状况；
3.轨迹回放： 输入资产类型或编号查看资产的历史活动轨迹；
4.实时追踪： 支持实时连续查看标签位置，输入资产类型或编号，实时查看资产的实时位置；
5.分级权限： 提供病区单元分别监控模式，查看资产的位置信息；
6.标签管理： 输入、修改标签资料，绑定标签和设备；
7.分组管理： 支持标签和责任人身份绑定，实现一对一责任关系；
8.告警提示： 集中显示告警消息，可根据告警需要调取实时监控视频；
9.登记注销： 办理资产登记、注销；
10.自定义管理策略： 支持按资产类别、科室定义管理策略，可实现进入告警/离开告警/区域到区域告警/超员告警等功能；</t>
  </si>
  <si>
    <t>智能微站自检</t>
  </si>
  <si>
    <t>1.实现实时设备定位；
2.数据上传： 自动上传；
3.唯一识别码： 支持；
4.摘除告警： 支持摘除告警信息主动上报；
5.工作时长： 电池连续工作时间不少于60个月，不需要充电和更换电池；
6.最小安装条件： 不大于40mm*40mm；
7.满足国家工信部对无线电管理相关强制性的规定，取得无线电发射设备型号核准证；</t>
  </si>
  <si>
    <t>水平桥架200mm*100mm</t>
  </si>
  <si>
    <t>1、名称：普通金属桥架
2、型号：200mm*100mm
3、材质：冷轧钢板表面热镀锌
4、类型：厚度满足国标
5、包括桥架隔板、接地等</t>
  </si>
  <si>
    <t>垂直桥架200mm*100mm</t>
  </si>
  <si>
    <t>穿线管JDG20</t>
  </si>
  <si>
    <t>JDG20，1.5mm厚</t>
  </si>
  <si>
    <t>穿线管JDG25</t>
  </si>
  <si>
    <t>JDG25，1.5mm厚</t>
  </si>
  <si>
    <t>辅材</t>
  </si>
  <si>
    <t>项</t>
  </si>
  <si>
    <t>内网</t>
  </si>
  <si>
    <t>48口汇聚交换机</t>
  </si>
  <si>
    <t>1.交换容量≥48Tbps，包转发率≥2000Mpps；
2.扩展插槽≥2个；
3.整机最大路由地址表≥320K、ARP地址表≥170K、MAC地址表≥280K；
4.支持多虚一技术，可将多台物理设备虚拟化为一台逻辑设备统一管理；
5.支持M-LAG 或MC-LAG跨设备链路聚合技术；
6.支持SAVI、SAVA，保障IPv6环境安全；
7.支持扩展独立的防火墙插卡模块；
8.配置48个万兆光口，4个40/100GE QSFP28光口，1根100G堆叠线缆；
9.所投设备能够与现有管理平台及终端准入认证系统兼容，实现统一管理，；</t>
  </si>
  <si>
    <t>24口交换机</t>
  </si>
  <si>
    <t>1.提供固化千兆电口≥24个，万兆SFP+光口≥4个；
2.交换容量≥6.7Tbps，包转发率≥171Mpps；
3.支持虚拟化技术，能够将多台物理设备互相连接起来，使其虚拟为一台逻辑设备；
4.内置及图形化操作的方式，实现对网络的统一运维及管理
5.支持VLAN 交换，支持基于 MAC/协议/IP 子网/策略/端口的 VLAN；支持QinQ；支持动态聚合、手工聚合以及跨设备聚合；
6.支持IPv4/IPv6静态路由、支持RIP/RIPng、OSPF v2/v3，持DHCP Client、DHCP Snooping、DHCP Server；
7.IRF系统由多台成员设备组成，一旦Master设备故障，系统会迅速自动选举新的Master，以保证通过系统的业务不中断，从而实现了设备级的1：N备份；IRF系统会有实时的协议热备份功能负责将协议的配置信息备份到其他所有成员设备，从而实现1：N的协议可靠性；
8.所投设备能够与现有管理平台及终端准入认证系统兼容，实现统一管理；</t>
  </si>
  <si>
    <t>48口交换机</t>
  </si>
  <si>
    <t>1. 交换容量≥670Gbps，转发性能≥160Mpps；
2.提供≥48个千兆电口，≥4个万兆光口；
3.支持多虚一技术，可将多台物理设备虚拟化为一台逻辑设备统一管理；
4.支持IPv4/IPv6静态路由，OSPF
5.支持CPU保护，支持防ICMP攻击、ARP攻击、DOS攻击；
6. 支持内置管理功能，以设备内置及图形化操作的方式，实现对网络的统一运维及管理；
7. 支持丰富的链路级可靠性技术，包括LACP/STP/RSTP/MSTP/Smart Link等保护协议；
8. 采用多种绿色节能设计，包括auto-power-down（端口自动节能），如果在一段时间内接口状态始终为down，则系统自动停止对该接口供电，自动进入节能模式
9.所投设备能够与现有管理平台及终端准入认证系统兼容，实现统一管理；</t>
  </si>
  <si>
    <t>8口POE交换机</t>
  </si>
  <si>
    <t>1.提供固化千兆电口≥8个，千兆SFP光口≥2个，万兆SFP+光口≥2个；
2.交换容量≥6.7Tbps，包转发率≥102Mpps，支持PoE+，整机POE输出供电功率≥125W；
3.要求无风扇静音设计；
4.支持虚拟化技术，能够将多台物理设备互相连接起来，使其虚拟为一台逻辑设备；
5.支持并实配内置及图形化操作的方式，实现对网络的统一运维及管理；
6.支持CPU保护功能并支持链路聚合及聚合零丢包功能；
7.支持ARP入侵检测.ARP报文限速功能，支持IP 源地址保护，支持SSL，保障数据传输安全；
8.IRF系统由多台成员设备组成，一旦Master设备故障，系统会迅速自动选举新的Master，以保证通过系统的业务不中断，从而实现了设备级的1：N备份；IRF系统会有实时的协议热备份功能负责将协议的配置信息备份到其他所有成员设备，从而实现1：N的协议可靠性
9.所投设备能够与现有管理平台及终端准入认证系统兼容，实现统一管理；</t>
  </si>
  <si>
    <t>万兆单模模块</t>
  </si>
  <si>
    <t>SFP+ 万兆模块(1310nm,10km,LC)必须是所投交换机产品一致的原厂原装模块，序列号可查。</t>
  </si>
  <si>
    <t>外网</t>
  </si>
  <si>
    <t>1.交换容量≥48Tbps，包转发率≥2000Mpps；
2.扩展插槽≥2个；
3.整机最大路由地址表≥320K、ARP地址表≥170K、MAC地址表≥280K；
4.支持多虚一技术，可将多台物理设备虚拟化为一台逻辑设备统一管理；
5.支持M-LAG 或MC-LAG跨设备链路聚合技术；
6.支持SAVI、SAVA，保障IPv6环境安全；
7.支持扩展独立的防火墙插卡模块；
8.配置48个万兆光口，4个40/100GE QSFP28光口，1根100G堆叠线缆；
9.所投设备能够与现有管理平台及终端准入认证系统兼容，实现统一管理；</t>
  </si>
  <si>
    <t>8口交换机</t>
  </si>
  <si>
    <t>1.提供固化千兆电口≥8个，千兆光口≥2个，万兆SFP+光口≥2个；
2.交换容量≥6.7Tbps，包转发率≥102Mpps；
3.要求无风扇静音设计；
4.支持虚拟化技术，能够将多台物理设备互相连接起来，使其虚拟为一台逻辑设备；
5.支持并实配内置及图形化操作的方式，实现对网络的统一运维及管理
6.支持ARP入侵检测.ARP报文限速功能，支持IP 源地址保护，支持SSL，保障数据传输安全；
7.所投设备能够与现有管理平台及终端准入认证系统兼容，实现统一管理；</t>
  </si>
  <si>
    <t>1.提供固化千兆电口≥24个，万兆SFP+光口≥4个；
2.交换容量≥6.7Tbps，包转发率≥171Mpps；
3.支持虚拟化技术，能够将多台物理设备互相连接起来，使其虚拟为一台逻辑设备；
4.内置及图形化操作的方式，实现对网络的统一运维及管理；
5.支持VLAN 交换，支持基于 MAC/协议/IP 子网/策略/端口的 VLAN；支持QinQ；支持动态聚合、手工聚合以及跨设备聚合；
6.支持IPv4/IPv6静态路由、支持RIP/RIPng、OSPF v2/v3，持DHCP Client、DHCP Snooping、DHCP Server；
7.IRF系统由多台成员设备组成，一旦Master设备故障，系统会迅速自动选举新的Master，以保证通过系统的业务不中断，从而实现了设备级的1：N备份；IRF系统会有实时的协议热备份功能负责将协议的配置信息备份到其他所有成员设备，从而实现1：N的协议可靠性；
8.所投设备能够与现有管理平台及终端准入认证系统兼容，实现统一管理；</t>
  </si>
  <si>
    <t>48口汇聚交换机2</t>
  </si>
  <si>
    <t>48口POE交换机</t>
  </si>
  <si>
    <t>1. 交换容量≥670Gbps，转发性能≥160Mpps；
2.提供≥48个千兆电口，≥4个万兆光口；poe供电功率≥390W；
3.支持多虚一技术，可将多台物理设备虚拟化为一台逻辑设备统一管理；
4.支持IPv4/IPv6静态路由，OSPF
5.支持CPU保护，支持防ICMP攻击、ARP攻击、DOS攻击；
6. 支持内置管理功能，以设备内置及图形化操作的方式，实现对网络的统一运维及管理；
7. 支持丰富的链路级可靠性技术，包括LACP/STP/RSTP/MSTP/Smart Link等保护协议；
8. 采用多种绿色节能设计，包括auto-power-down（端口自动节能），如果在一段时间内接口状态始终为down，则系统自动停止对该接口供电，自动进入节能模式
9.所投设备能够与现有管理平台及终端准入认证系统兼容，实现统一管理；</t>
  </si>
  <si>
    <t>无线控制器</t>
  </si>
  <si>
    <t>1.提供≥4个万兆光口，≥2个40G光口，最大可管理AP数≥5000个；
2.设备整机吞吐量≥120Gbps；
3.支持对802.11a/b/g/n/ac/ax AP进行统一控制；
4.支持Portal认证、802.1x认证、MAC 地址认证、MAC+Portal混合认证；
5.支持基于802.11k/802.11v/802.11r协议的智能漫游；
6.平台软件支持基于空口利用率的SSID自动隐藏功能；
7.平台软件支持根据DHCP租约信息联动Portal用户自动下线，可以提高DHCP地址池的利用率；
8.要求所投设备与现有无线网络兼容，能够实现与现有无线设备的统一管理；
9.无线控制器适配的软件支持CPU防攻击功能：AC支持专门针对CPU 的保护机制，能够针对发往CPU处理的报文，进行流量控制，保护无线控制器在各种环境下稳定工作，
10.无线控制器适配的软件支持雷达检测SSID逃生功能：AC、AP支持SSID自主逃生，当AP射频检测到雷达信号时，会将本射频的SSID迁移到其他射频，保障关键业务正常通信
11.配置满足320点无线AP的管理授权；</t>
  </si>
  <si>
    <t>吸顶AP</t>
  </si>
  <si>
    <t>1.可工作在802.11a/b/g/n/ac/ac wave2/ax/be模式；
2.整机采用双频4流设计，整机协商速率≥6.4Gbps；
3.支持2.4GHz频段、5GHz频段、6GHz频段；
4.提供≥2个2.5G电口。
5.支持扩展BLE、RFID、ZigBee等协议物联网应用；
6.支持在网络拥塞情况下，通过对终端发送的报文进行识别，可以对关键业务优先处理从而实现应用加速；
7.考虑到网络的兼容性和稳定性，所投设备要求与无线控制器为同一品牌；</t>
  </si>
  <si>
    <t>面板AP</t>
  </si>
  <si>
    <t>1.可工作在802.11a/b/g/n/ac/ac wave2/ax/be模式；
2.整机采用双频4流设计，整机协商速率≥6.4Gbps；
3.支持2.4GHz频段、5GHz频段、6GHz频段；
4.提供≥1个2.5G电口，≥1个千兆电口。
5.支持扩展BLE、RFID、ZigBee等协议物联网应用；
6.支持在网络拥塞情况下，通过对终端发送的报文进行识别，可以对关键业务优先处理从而实现应用加速；
7.考虑到网络的兼容性和稳定性，所投设备要求与无线控制器为同一品牌；</t>
  </si>
  <si>
    <t>设备网</t>
  </si>
  <si>
    <t>24口POE交换机</t>
  </si>
  <si>
    <t>1. 交换容量≥670Gbps，转发性能≥126Mpps；
2.提供≥24个千兆电口，≥4个万兆光口；poe供电功率≥390W；
3.支持多虚一技术，可将多台物理设备虚拟化为一台逻辑设备统一管理；
4.支持IPv4/IPv6静态路由，OSPF
5.支持并实配内置及图形化操作的方式，实现对网络的统一运维及管理；
6.支持CPU保护功能并支持链路聚合及聚合零丢包功能；
7.支持ARP入侵检测.ARP报文限速功能，支持IP 源地址保护，支持SSL，保障数据传输安全；
8.IRF系统由多台成员设备组成，一旦Master设备故障，系统会迅速自动选举新的Master，以保证通过系统的业务不中断，从而实现了设备级的1：N备份；IRF系统会有实时的协议热备份功能负责将协议的配置信息备份到其他所有成员设备，从而实现1：N的协议可靠性；
9.所投设备能够与现有管理平台及终端准入认证系统兼容；</t>
  </si>
  <si>
    <t>球型网络摄像机</t>
  </si>
  <si>
    <t>1.摄像机内置2个GPU芯片（全景相机和特写相机）、8GBeMMC芯片，具有不少于1个RJ45接口、1个音频输入接口、1个音频输出接口、1个报警输入接口、1个报警输出接口、1个RS485接口、1个TF卡槽；
 2.最低照度：彩色：≤0.0005lx，黑白：≤0.0001lx；
 3.视频编码格式支持H264、H265、MJPEG，全景相机、特写相机的视频分辨率不低于2688x1520；
 4.全景相机焦距：4.0mm，特写相机焦距：4.8mm~120.0mm，25倍光学变倍；
 5.全景相机：内置白光补光灯开启时，可识别距摄像机30m处的人体轮廓，特写相机：内置红外补光灯开启时，可识别距摄像机150m处的人体轮廓；
 6.支持背光补偿、透雾、低拖影曝光、强光抑制、数字降噪功能；
 7.支持对出现在监控场景内的两眼瞳距不小于20像素的人脸进行检测，同时叠加目标提示框并进行抓拍，全景相机：可同时对出现在图片中的至少200个人脸目标进行检测，特写相机：可同时对出现在图片中的至少8个人脸目标进行检测；全景相机：可同时捕获人脸和人体，并对人脸和人体进行关联显示；
 8.支持通过IE浏览器或客户端软件显示目标行人性别，包括男、女，显示目标行人年龄段，可识别年龄，包括儿童、成年、老年，显示目标行人是否戴口罩，显示目标行人是否戴眼镜；
 9.支持越界入侵检测、进入区域、离开区域、入侵检测；
 10.支持全景相机和特写相机联动跟踪功能，在跟踪模式下，被跟踪目标始终显示在特写相机画面中央；可对设定区域的机动车、二轮车、三轮车、行人进行分类跟踪，可设定持续跟踪时间，可自动变倍；
 11.支持全景相机和特写相机自动或手动标定方式，可进行全景相机画面与特写相机画面中所有坐标数据的关联，提供第三方权威机构出具的报告盖章复印件；
 12.在同一静止场景、相同图像参数，摄像机开启U-Code高级模式与普通模式相比，码率节约90%；
 13.支持声光警戒联动功能，可通过内置扬声器播放语音，支持智能行为分析出发后联动声音报警和白光灯闪烁报警；
 14.支持双向语音对讲和单向语音广播功能；
 15.支持字符叠加OSD功能，字体颜色、描边、背景、空心可设置，叠加的OSD可以在屏幕中滚动显示，可以叠加图片格式的OSD，可以通过RS485接口叠加OSD；
 16.支持密码复杂度提示、非法登录抑制、网关ARP绑定、认证模式具有（无、Basic和Digest）三种；
 17.电源电压在DC12V±35%范围内变化时，应能正常工作，支持poe供电；
 18.应符合GB/T4208-2017中IP67的要求；</t>
  </si>
  <si>
    <t>球机支架</t>
  </si>
  <si>
    <t>铝合金壁装支架</t>
  </si>
  <si>
    <t>400万半球网络摄像机</t>
  </si>
  <si>
    <t>1.具有不小于400万像素CMOS图像传感器，内置拾音器，具有不少于1个RJ45接口；
 2.焦距：2.8\4.0\6.0mm可选；
 3.最低照度：彩色≤0.0005lx，黑白≤0.0001lx；
 4.支持H.265、H.264视频编码，视频分辨率不低于2560×1440；
 5.支持字符叠加（OSD）功能，具有8行字符显示，字体颜色、描边、背景、空心等样式可设置，叠加的OSD可以在屏幕中滚动显示，可以叠加图片格式的OSD；
 6.红外夜视距离检验：可识别摄像机100m处的人体轮廓；白光夜视距离检验：可识别摄像机100m处的人体轮廓；
 7.具有不小于1300TVL(分辨率设置为2560×1440、帧率设置为30fps码率设置为6Mbps、3001x光照环境、RJ45输出)；
 8.照度适应范围不小于135dB，宽动态范围检验≥105dB；
 9.在同一个客户端上，可最多同时开启30个视频窗口进行画面浏览；最大可同时支持32路用户在线；
 10.摄像机软件升级过程中断电，重新加电后可恢复到升级前的软件版本；
 11.在IE浏览器下，摄像机具有宽动态自动设置选项，在环境亮度变化时，可自动在宽动态关闭和开启间进行切换；
 12.当输入账户登录密码错误次数超过所设定的阀值时，摄像机会锁定该账户一段时间，在这段时间内该账户无法登录；
 13.摄像机默认关闭Telnet、ftp、tftp访问方式，对未使用的服务及端口应默认关闭；
 14.摄像机可配置启用或关闭视频内容保护功能，启用该功能时可对视频图像码流进行随机混淆处理，摄像机启用视频内容保护功能后，只有经过授权并具有解码秘钥的用户才能通过平台软件正常播放、回放和下载摄像机回传的视频数据；缺少解码秘钥的用户无法正常播放、回放和下载摄像机回传的视频数据；摄像机可对符合国标GB/T28181-2022中编码规范要求的视频码流启用视频内容保护功能；
 15.摄像机支持双路iSCSI直存方式存储，包括IPSAN、云存储方式，提供第三方权威机构出具的报告盖章复印件；
 16.补光灯均兼具红外灯和暖光灯功能，可在不同工作模式下，进行红外灯和暖光灯切换；支持支持灯光联动报警，支持灯光报警时间自定义配置；
 17.电源电压在DC12V±25%范围内变化时，摄像机应能正常工作，支持PoE供电；
 18.支持IP68防护等级；</t>
  </si>
  <si>
    <t>存储服务器</t>
  </si>
  <si>
    <t xml:space="preserve"> 1.设备具有3个千兆以太网接口、2个USB接口，1个RS232接口、2个PCIE4.0插槽、1个VGA接口和1个防腐蚀检测预警模块，4U48盘位前面板维护。设备采用AC220V供电；
 3.设备具有电源、风扇、电池、接口卡模块，支持磁盘、电源、风扇、电池的在线热插拔；
 4.设备可通过MiniSASHD(SAS3.0)接口连接扩展柜进行存储扩展，支持9级扩展柜级联；支持在线扩容；
 5.设备可接入SATA硬盘（1TB/2TB/3TB/4TB/5TB/6TB/8TB/10TB/12TB/14TB/16TB/18TB/20TB）、SAS硬盘和SSD硬盘，支持不同品牌（希捷、西数、东芝等）不同类型磁盘混插；
 6.设备支持自动识别磁盘的剩余空间容量；可根据用户的数据存储需求，划分多个容量不同的逻辑卷，并支持在线空间扩展，存储业务正常；可划分1024个逻辑资源卷，单个逻辑资源卷容量为64TB，并可扩容，提供第三方权威机构出具的报告盖章复印件；
 7.对于记录在存储介质上的视(音)频信息，取出的存储介质应能在同型号的其他设备上正常回放，以保证设备发生故障后记录资料的留存(或复制)。复制后的视(音)频信号，应能在通用设备上回放，并不易被篡改，提供第三方权威机构出具的报告盖章复印件；
 8.在磁盘发生故障导致RAID阵列处于降级/重建状态下，同时写入1000路2Mbps视频流时，数据写入无任何影响；
 9.设备支持视频写入不低于1200Mbps，同时转发不低于1200Mbps，同时回放120Mbps；支持图片写入不低于1600Mbps，同时图片下载/读取不低于1600Mbps；
 10.设备支持录像打标签（最多支持16384个标签），通过标签快速定位播放录像
 11.设备支持自定义数据缓存加速管理，根据客户不同的需求，调整R/Wcache参数，包括读写缓存的大小、刷新策略；支持磁盘缓存开启和关闭；支持对存储介质寿命进行查询；当磁盘状态出现异常或磁盘出现故障时进行实时报警，并及时对数据进行恢复；支持慢盘、坏盘检测并告警支持查看磁盘信息
 12.设备支持录像极速（40倍速）、高速（8倍速）下载和普通下载；支持按文件、按时间、按标签下载录像，及查看下载管理；支持同一段录像根据指定规则（固定时间点、时间段）进行分段，可显示分段点的图像，并在同一画面的多窗口中并行回放/下载，对同一前端不同时刻的多段录像合并下载；
 13.设备可配置支持1000台设备接入：可配置支持2000路通道接入（含云端设备通道）；
 14.设备可通过数码管、指示灯、蜂鸣器告警、邮件告警、SNMPTrap、短信等告警方式对IP冲突、网口降速、电源故障、风扇故障、电池故障及RAID故障、磁盘故障、降级RAID无热备盘等进行告警；
 15.设备配置不少于1块电池模块、1块电源模块；</t>
  </si>
  <si>
    <t>3个月</t>
  </si>
  <si>
    <t>硬盘</t>
  </si>
  <si>
    <t>8T硬盘</t>
  </si>
  <si>
    <t>块</t>
  </si>
  <si>
    <t>UPS电源</t>
  </si>
  <si>
    <t xml:space="preserve">1、UPS主机容量20kVA/18KW，高频在线双变换式UPS，采用IGBT整流，功率变换器和系统元件均由DSP控制。
2、输出功率因数不小于0.9
3、兼容机架和塔式安装，机架安装时占用机柜空间不大于3U。
4、输入输出制式支持单相输入单相输出、三相输入单相输出、三相输入三相输出。
5、输入电压范围应不小于80V-280V（L-N），输入频率范围不小于：40Hz~70Hz。
6、当输入额定电压，满载运行时，UPS设备输入功率因数应大于等于 0.99。
7、输出电压稳压精度应小于220V±1％（L-N）。输出频率范围应不超出50±0.5%Hz(电池逆变工作方式)。
8、整机最高效率不小于95%。
9、逆变过载能力：5分钟（125%额度电流），1分钟（150%额定电流）。
10、UPS在市电和电池两种状态间切换的时间应为0ms，静态旁路与逆变状态切换时间应为0ms。
11、保护功能：具有输入频率异常保护功能，电池过压告警和过放电保护功能，高温自动切换旁路保护功能。
12、具有声光告警功能，采用LCD屏幕显示，便于操作，界面显示输出，市电模式，负载容量，电池模式，电池容量，市电，逆变，旁路，故障状态。支持风扇故障预警、电容器故障预警、电池故障预警。
13、支持电池组共用，电池节数32-40节可调。
14、0℃～40℃长期满载正常工作
15、并机能力：支持4并机，可通过一张SNMP通信卡监控整个并机系统。
16、防雷能力：交流输入端满足5kA防雷和6kV防浪涌。
</t>
  </si>
  <si>
    <t>蓄电池</t>
  </si>
  <si>
    <t xml:space="preserve">1、12V100AH单体电池，当环境温度在-10～+45℃条件下时，蓄电池性能指标应满足正常使用要求。
2、蓄电池在环境温度20～25℃时的浮充运行设计寿命应不低于12年。
3、蓄电池按《YD/T799-2010通信用阀控式密封铅酸蓄电池》容量试验方法；10小时率放电不低于117、3小时率放电不低于103、1小时率容量放电不低于87；
4、阻燃性能：蓄电池极柱封口剂等材料应具有阻燃性；采用ABS阻燃材料，蓄电池壳、盖、连接条保护罩应符合阻燃等级要求V-0级。 
5、安全阀：蓄电池使用期间安全阀应自动开启闭合，开阀压力应在20.30kPa-21.20kPa范围内，闭阀压力应在15.90kPa-16.20kPa范围内。
6、电池间连接电压降：蓄电池按lh率电流放电时，测量相邻两只蓄电池之间的连接条压降（在蓄电池的极柱根部测量）蓄电池间的连接电压降△U≤4.26mV。 
7、内阻偏差：最大内阻：3.80mΩ，同组蓄电池内阻偏差不超过≤2.12%。 
8、密封反应效率：蓄电池容量试验达到额定值，经完全充电后，在25 C±5℃环境中的电流连续充电96h后，蓄电池密封反应效率应不低于98.56%。
9、为了蓄电池安全保证，提供蓄电池防泄漏装置
10、蓄电池产品必须通过国家级信息产业通信电源CMA、ilac-MRA、CNAS检验报告
</t>
  </si>
  <si>
    <t>只</t>
  </si>
  <si>
    <t>电池柜</t>
  </si>
  <si>
    <t>1、标配电池柜采用冷扎钢架结构，整柜静电喷塑。
2、拆装组合式全开放结构，安装检修方便，造型美观曲线流畅，拆装方便。</t>
  </si>
  <si>
    <t>多光谱防火预警分析仪</t>
  </si>
  <si>
    <t>高性能双核SOC处理器(带深度算力)，4MP(400万像素,1560*1440@25fps)                      主控：国产CPU，双核1.2GHz算力：1.2Tops
可见光镜头：2.8mm
热成像sensor：分辨率(256*192)，工业测温及防火应用
测温范围：  -20°-150°  (可选0°C-500°C)  ；最高精度：±2℃；远端精度：±8°或读数值的8% ；
UV紫外光探测器：支持电火花探测，  探测范围&gt; 20米，宽角度探测，灵敏度高；
支持视频图形和物理光谱感知AI算法模型等技术融合；
支持三种光谱探测：可见光、红外光、UV紫外光；
支持电气线路老化、电火花脉冲、电火弧检测探测；
支持UV紫外灵敏度二维可调，极高适应性和准确性(高灵敏度-秒级检测-正面:8m打火机火苗最远达9米，普通电弧点火器可达20米)，该功能需在货物交付前进行测试；
支持20个自定义区域设置独立预警温度阀值和报警温度阀值设置；
支持高温预警/报警、温度突升报警，可调温度预警和报警过滤时间；
支持明火、打火机、低温无烟火焰(乙醚等)探测；
支持 火焰和烟雾、人形周界AI算法；
设备需符合 GB 12791-2006 国标火焰测试标准要求
支持语音报警、白光灯报警
可联动报警输出，支持1路报警输入/输出，1路音频输入/输出，1路RS485/内置MIC/扬声器
工作温度： -20℃ - +60℃(室内使用环境)</t>
  </si>
  <si>
    <t xml:space="preserve">1、采用无角度磨光高保持的磷青铜和耐高温、耐酸、碱的超高硬度的氧化锆套筒，具有很好的光学性能和较高的机械稳定性          
2、有FC、FC-D、ST、E2000、MU、LC/PC、LC/APC、SC/PC、SC/APC等各种型号可选    
3、插入损耗：SM≤0.3dB  MM≤0.2dB                  
</t>
  </si>
  <si>
    <t xml:space="preserve">1、符合标准：EIA/TIA568C.3；ISO/IEC11801-2002ed2.0；GB50311-2007；YD/T1272.3-2005；
2、纤芯标准：单模OS2，满足万兆传输要求，产品结构：双芯，2LC-2LC接口，也可提供单芯，LC-LC接口
3、接头材料：优质陶瓷套管，低插入损耗，低回波损耗。          
4、护套材料：PVC
5、可提供SC、FC、ST、MU、MTRJ、E2000等不同类型的连接器、各种长度可供选择，提供产品的灵活性。 
6、重复性好，互换性好,重复性：≥1000次
7、插入损耗：SM≤0.3dB  MM≤0.2dB 
8、最大回损：≥50dB 
9、工作温度：-25℃~+70℃  </t>
  </si>
  <si>
    <t>1、符合标准：EIA/TIA568C.3；ISO/IEC11801-2002ed2.0；GB50311-2007；YD/T1272.3-2005；   
2、纤芯标准：单模OS2，满足万兆传输要求，产品结构：单芯，LC接口，也可提供双芯，2LC接口
3、接头材料：优质陶瓷套管，低插入损耗，低回波损耗。          
4、护套材料：PVC
5、可提供SC、FC、ST、MU、MTRJ、E2000等不同类型的连接器、各种长度可供选择，提供产品的灵活性。 
6、重复性好，互换性好,重复性：≥1000次
7、插入损耗：SM≤0.3dB  MM≤0.2dB 
8、最大回损：≥50dB 
9、工作温度：-25℃~+70℃</t>
  </si>
  <si>
    <t xml:space="preserve">1）符合标准IEEE802.3ae；ISO/IEC11801；YD/T901-2001；IEC60794-1；EIA/TIA 568C；GB50311-2007，符合ANSI/TIA568C-3测试要求。                                
2）产品类型：室内软光缆                
3）纤芯类型：单模OS2标准，满足万兆传输要求                                
4）芯数：24芯
5）高强度芳纶加强件
6）室内光缆重量轻、柔软程度高、弯曲半径小，适宜施工敷设。
7）护套材料：PVC                                               
8）最小的安装半径为90mm，最小的服务半径为60mm
最大的安装为1000N；最大的工作拉力为600N；抗挤压力为2000N
9）工作温度范围在-20℃——70℃                         </t>
  </si>
  <si>
    <t xml:space="preserve">1）符合标准IEEE802.3ae；ISO/IEC11801；YD/T901-2001；IEC60794-1；EIA/TIA 568C；GB50311-2007，符合ANSI/TIA568C-3测试要求。                                
2）产品类型：室内软光缆                
3）纤芯类型：单模OS2标准，满足万兆传输要求                                
4）芯数：48芯
5）高强度芳纶加强件
6）室内光缆重量轻、柔软程度高、弯曲半径小，适宜施工敷设。
7）护套材料：PVC                                               
8）最小的安装半径为90mm，最小的服务半径为60mm
最大的安装为1000N；最大的工作拉力为600N；抗挤压力为2000N
9）工作温度范围在-20℃——70℃                         </t>
  </si>
  <si>
    <t xml:space="preserve">1、标准：YD/T1019，TIA-568，ISO/IEC 11801
2、通过标准最高传输频率250MHz测试
3、额定传输速率(NVP)：68%
4、单根导体直流电阻：≤9.0Ω/100m
5、导体：无氧纯铜，23AWG,绝缘：HDPE，线对：4对
6、屏蔽方式：U/UTP，线对采用“十”字骨架隔离
7、护套材料：PVC
8、最小弯曲半径：安装时：8倍电缆外径，安装后：50mm
9、温度范围：安装时0℃～+50℃，运行时-20℃～+60℃       </t>
  </si>
  <si>
    <t>人脸识别机一体机（人脸刷卡密码）</t>
  </si>
  <si>
    <t xml:space="preserve"> 1.支持7寸触摸屏；
 2.屏幕分辨率不低于600*1024；
 3.支持双目摄像头，一路可见光摄像头，一路红外摄像头，可见光摄像头分辨率不低于1080×1920；
 4.支持在环境光为0.001lux下正常检测并识别人脸；
★ 5.支持防拆按钮设计，受到外力异常拆卸可产生报警，支持外接安全模块开门，防止短接开门；提供公安部权威机构检测报告为证。
 6.支持人脸识别、IC卡识别、数字密码、二维码等多种核验方式；
 7.支持≥50000人脸库容，≥10万条时间记录；
★ 8.支持人脸活体检测功能（防假体攻击功能），对电子照片、视频、打印照片、3D模型中的人脸不能进行人脸识别开门；提供公安部权威机构检测报告为证。
★ 9.支持修改人脸采集质量阈值、人脸相似度1:N和1:1比对阈值、人证对比阈值；提供公安部权威机构检测报告为证。
★ 10.支持单个人员导入底库照片≥6张；提供公安部权威机构检测报告为证。
★ 11.支持人脸识别平均响应时间应≤120ms；提供公安部权威机构检测报告为证。
 12.支持识别率不低于99.8%，误识率不高于0.2%；
★ 13.支持导出人员出入记录，记录包括出入时间、人员类型、出入区域和抓拍图片；提供公安部权威机构检测报告为证。
★ 14.支持选配设备底部功能模块，支持类型包括但不限于二维码、身份证、指纹等功能模块，提供公安部权威机构检测报告为证。
 15.支持≥2路告警输入，≥1路告警输出，≥1路RS485接口，≥1路RS45网口,≥1路韦根输入、≥1路韦根输出；
 16.内置WIFI模块，支持WIFI功能，设备支持接入WIFI热点，支持开启设备WIFI热点供其他设备连接；
 17.支持IP65防护等级；
 18.工作电压DC12V±25%。</t>
  </si>
  <si>
    <t>室内分机</t>
  </si>
  <si>
    <t xml:space="preserve"> 1.采用不低于10.1英寸的彩色TFT显示屏，分辨率为1024*600。
 2.支持钢电容式触摸屏操作方式。
 3.支持磁吸壁挂的安装方式。
 4.支持住户对讲功能，以及住户内部分机和分机之间户内对讲功能。
★ 5.支持访客留影留言功能，提供公安部权威机构检测报告为证。
 6.支持8路报警接入和SOS紧急呼叫按钮。
 7.支持普通供电和非标PoE交换机供电方式。
★ 8.具有发出视觉和听觉的报警信号功能，支持显示、存储、处理室内机上报的报警功能，提供公安部权威机构检测报告为证。
 9.室内机支持自动切换到息屏待机状态，以达到节能效果。
 10.室内机支持免打扰设置功能。
 11.室内机支持接收和查阅物业信息公告的功能。
★ 12.支持防窃听功能，当访客呼叫机和用户接收机建立通话后，语音不应被系统中其他用户接收机窃听，提供公安部权威机构检测报告为证，提供公安部权威机构检测报告为证。
★ 13.支持防拆功能，当访客呼叫机被人为移离安装表面时，应立即发出本地听觉告警提示，提供公安部权威机构检测报告为证，提供公安部权威机构检测报告为证。
★ 14.支持图像存储和回放功能，用户接收机宜具有存储和回访访客呼叫机摄取图像的功能，提供公安部权威机构检测报告为证，提供公安部权威机构检测报告为证。
 15.支持普通供电DC12V以及SPOE供电(DC24V)两种供电方式。
 16.支持接收和查阅物业信息公告的功能。</t>
  </si>
  <si>
    <t>室内分机电源</t>
  </si>
  <si>
    <t>DC12V/24W电源适配器(裸线,国内版)</t>
  </si>
  <si>
    <t>双门磁力锁（含L型支架）</t>
  </si>
  <si>
    <t>承受拉力280KG±15%；
支持自行设定12VDC或24VDC电源输入；
内置反向电流保护装置（MOV）；
铝外壳采用高强度合金材料；
防残磁设计，防磨损材料制造；
双重锁体绝缘处理；
防拆螺丝，稳定安全。</t>
  </si>
  <si>
    <t>发卡器</t>
  </si>
  <si>
    <t>"桌面式Mifare发卡器
材质:PC
重量:0.170Kg（含一次包装重量），0.058Kg（裸重）
安装方式:桌面放置
支持卡类型:ISO 14443-A/ ISO 14443-B
电源规格:电压：DC5V（USB供电）；电流值≤116mA
工作频率:13.56MHz
读卡距离:IC卡读取距离≤3cm，身份证物理卡号读取距离≤2cm
读卡时间:感应时间&lt;1s
使用环境:温度：-30℃~ +65℃；湿度：10%~90%
适用场景:室内
尺寸:110mm*65mm*24mm
"</t>
  </si>
  <si>
    <t>门禁电源</t>
  </si>
  <si>
    <t>适用于DC12V/3A（如门禁、门锁、读卡器等）设备使用场景</t>
  </si>
  <si>
    <t>IC卡</t>
  </si>
  <si>
    <t>张</t>
  </si>
  <si>
    <t>开门按钮</t>
  </si>
  <si>
    <t>"塑料开门按钮
材质:塑料外壳
尺寸:86*86*30mm
接点输出:NO/COM接点
使用环境:工作温度：-10℃~+55℃， 工作湿度：10%~90%
重量:0.055KG
"</t>
  </si>
  <si>
    <t>RVV2*1.0</t>
  </si>
  <si>
    <t>RVV4*1.0</t>
  </si>
  <si>
    <t>1、标准：YD/T1019，TIA-568，ISO/IEC 11801
2、通过标准最高传输频率250MHz测试
3、额定传输速率(NVP)：68%
4、单根导体直流电阻：≤9.0Ω/100m
5、导体：无氧纯铜，23AWG,绝缘：HDPE，线对：4对
6、屏蔽方式：U/UTP，线对采用“十”字骨架隔离
7、护套材料：PVC
8、最小弯曲半径：安装时：8倍电缆外径，安装后：50mm
9、温度范围：安装时0℃～+50℃，运行时-20℃～+60℃   
10、可提供通过CNAS体系第三方检测报告</t>
  </si>
  <si>
    <t>RVV3*1.5</t>
  </si>
  <si>
    <t>硬件部分</t>
  </si>
  <si>
    <t>触控一体机
（7"床头屏）</t>
  </si>
  <si>
    <t>CPU不低于：四核，1.4GHZ
GPU不低于：双核GPU
内存不低于：1GB
外存不低于：EMMC，8G 
系统：Android 
尺寸：≥7英寸 
液晶屏：亮度≥220cd/㎡，颜色数量16.7M
触摸：电容触摸屏
分辨率不低于：1024×600
屏幕亮度：要求可以按照不同床位、时间段进行设置
拾音：要求设备具有全向拾音麦克风
手柄：要求手柄满足人体工学设计；要求手柄带有双按键，按键功能可自定义；要求手柄具有手电筒功能，可方便患者夜间临时照明；要求手柄连线具有收纳设计；手柄需带拾音麦克风
控制：远程控制，支持OTA
提示音：提示类型≥8种
通讯接口：RJ45 TCP/IP协议
满载功率：≤5W  
工作电压：DC 12V-24V
工作时间：可7x24小时不间断工作
复位设计：要求具有看门狗设计，要求具备隐蔽设计的复位按键（需提供CNAS认证检测机构出具的检验报告复印件，并加盖生产厂家公章）
安全性要求：设备要求满足安全电压接入；要求终端外壳采用抗菌材料；要求设支持延时启动；要求数据传输采用TLS或SSL安全传输协议；（需提供CNAS认证检测机构出具的检验报告复印件，并加盖生产厂家公章）
管控性要求：要求设备支持在线监控；要求可远程重启；要求可远程控制音量、亮度；要求支持设定夜间模式；要求支持离线工作；要求支持文字生成语音播报；（需提供CNAS认证检测机构出具的检验报告复印件，并加盖生产厂家公章）
触摸要求：要求钢化玻璃≥1.0mm，要求设备整机厚度≤15mm（需提供CNAS认证检测机构出具的检验报告复印件，并加盖生产厂家公章）
安装要求：可壁挂至各种规格治疗带
散热要求：设备需有散热设计（需提供CNAS认证检测机构出具的检验报告复印件，并加盖生产厂家公章）</t>
  </si>
  <si>
    <t>卫生间呼叫器</t>
  </si>
  <si>
    <t>外观尺寸：要求标准86盒规格
使用寿命：＞5000次
工作电压：≤5V
工作时间：可7x24小时不间断工作
面板：亚克力触摸式或按键式，需带有拉绳设计
防水：需具有防水处理，及防潮、防泼溅能力
提示：要求具有醒目LED等设计，可提示工作状态
资质：要求满足IPX8防水级别</t>
  </si>
  <si>
    <t>触控一体机
(10"门口屏)</t>
  </si>
  <si>
    <t>CPU不低于：四核，1.4GHZ，64位
GPU不低于：双核GPU
内存不低于：1GB
外存不低于：EMMC，8G 
系统：Android 
时钟：RTC时钟，电子晶振
尺寸：≥10吋
触摸：电容触摸屏，全触摸设计
分辨率不低于：1280*800
屏幕亮度：可以按照不同房间、时间段进行设置
门灯：要求设备周边或侧边集成三色门灯
拾音：要求设备具有全向拾音麦克风
控制：远程控制，支持OTA
支持视频格式：MPEG2, MPEG2_HD, MPEG4, MPEG4_SD, MPEG4_HD, H.264, RM, DivX 1080p HD, DivX 720p HD, DivX_DRM, FLV，WH
支持图片格式：JPEG, GIF, PNG, BMP
支持音频格式：MP3，WMA，AAC 
遥控功能：IP配置、显示配置、联网方式配置
通信接口：RJ45接口，10/100M，TCP/IP协议
满载功率：≤10W
工作电压：DC 12V-24V
屏寿命：大于5万小时
工作时间：可7x24小时不间断工作
安全性要求：设备要求通过恒定力和外壳冲击试验；要求设支持延时启动；要求数据传输采用TLS或SSL安全传输协议；
管控性要求：要求设备支持在线监控、设备内容监测；要求可远程重启；要求可远程控制音量、亮度；要求支持设定夜间模式；要求支持离线工作；要求支持文字生成语音播报；
安装要求：要求无需破坏墙体无缝贴合壁装
散热要求：设备需有散热设计
消毒要求：设备支持医用消毒</t>
  </si>
  <si>
    <t>触控一体机
（15.6"智能话机）</t>
  </si>
  <si>
    <t>1.CPU不低于：四核，1.4GHZ，64位
2.GPU不低于：双核
3.内存不低于：1GB
4.外存不低于：EMMC，8G
5.系统：Android
6.尺寸：≥15.6吋
7.触摸：电容触摸屏，全触摸设计
8.分辨率不低于：1280*800
9.提示灯：呼叫主机须有灯光提示设计
10.通话：要求支持标准话筒、耳机、免提模式，要求设备具有鹅颈麦克风设计，便于护理人员接听和广播
11.控制：远程控制，支持OTA
12.支持视频格式：MPEG2,MPEG2_HD,MPEG4,MPEG4_SD,MPEG4_HD,H.264,RM,DivX1080pHD,DivX720pHD,WH,DivX_DRM,FLV
13.支持图片格式：JPEG,GIF,PNG,BMP
14.支持音频格式：MP3，WMA，AAC
15.遥控功能：IP配置、显示配置、联网方式配置
16.通信接口：RJ45接口，10/100M，TCP/IP协议
17.满载功率：≤10W
18.工作电压：DC12V-24V
19.屏寿命：大于5万小时
20.工作时间：可7x24小时不间断工作
消毒要求：设备支持医用消毒</t>
  </si>
  <si>
    <t>网络液晶一体机
（护士看板）</t>
  </si>
  <si>
    <t>1．CPU不低于：八核 1.2GHZ；64位
2．GPU不低于：四核
3．内存不低于：DDR 2GB
4．外存不低于：EMMC，32G 
5．系统:设备主要部件需兼容鸿蒙系统。
6．时钟：RTC时钟，电子晶振
7．尺寸不低于：55吋
8．分辨率不低于：3840*2160
9．支持视频格式：MPEG1, MPEG2, MPEG4, MPEG4_SD, MPEG4_HD, H.264, RM,WH, RMVB，DivX 1080p HD, DivX 720p HD, MKV, VP6,VP8
10．支持图片格式：JPEG,PNG, CPP
11．支持音频格式：MP3，WMA，AAC，OGG
12．遥控功能：IP配置、显示配置、联网方式配置
13．通信接口：RJ45*1
14．视频接口：HDMI in*1
15．音频接口：LINE out*1
16．数据接口：USB 3.0*1  USB 2.0*1</t>
  </si>
  <si>
    <t>网络中控器</t>
  </si>
  <si>
    <t>1．交换机功能：不少于2个RJ45接口，不少于4个POE接口
2．接口规格：RJ45网络接口，10/100M；POE供电，POE输出12V-24V。
3．自检功能：设备需具备通电自检功能
4．电源安全保护：设备需具备电能量源保护。
5．复位：要求具备隐蔽设计的复位按键
电源要求：220V输入</t>
  </si>
  <si>
    <t>软件部分</t>
  </si>
  <si>
    <t>医护对讲系统软件</t>
  </si>
  <si>
    <t>2.须提供投标系统的信息安全等级保护备案证明。
3.投标人所提供的智能化呼叫对讲系统须为采用IP架构的数字解决方案，患者床头呼叫终端、病房门口终端、走廊信息屏、护士站信息显示屏等主要设备均采用TCP/IP协议进行通信。
4.智能化呼叫对讲系统服务器能够实时接受HIS系统传来的患者基础信息、医嘱信息、护理信息、消费信息，并将其显示在床头呼叫终端、护士站呼叫主机。
5.要求每间病房具有独立供电规划，支持单病房设备重启、断电，方便日后检修。
6.系统须支持服务器断网的通讯保护机制，服务器断网时，要求患者呼叫终端与卫生间紧急呼叫按钮认可进行呼叫，且患者呼叫终端可与护士站主机进行对讲。
7.系统须可以对数据库备份进行周期管理和内容管理。
8.系统软件及硬件属于同一厂家提供，确保系统的兼容性、稳定性。
9.系统需具有容灾设计，系统要求可以实时监控每一个设备节点的使用情况，以及服务器的运行情况。</t>
  </si>
  <si>
    <t>医护对讲终端软件</t>
  </si>
  <si>
    <t>1.床头呼叫终端的信息要求可以通过手动发布，或根据HIS接口提供的实时患者数据，在对应的床头终端进行显示。
2.呼叫终端的信息要求简洁、清晰，可显示患者的姓名、性别、年龄、住院号、护理等级、护理标签、主治医师、责任护士、滚动字幕等相关信息。
3.要求床头呼叫终端显示界面可由我院自行修改，满足我院不同时期或不同病区的需求。
4.床头呼叫终端要具有呼叫、定位、增援等功能。
5.在床头呼叫终端或卫生间紧急呼叫按钮发起呼叫时，门灯、病房门口终端、走廊屏、护士站呼叫主机都要进行相应呼叫信息显示。
6.床头呼叫终端发出定位指令时，门灯、病房门口终端、走廊屏、护士站呼叫主机都要进行相应信息显示。
7.床头呼叫终端发出增援指令时，门灯、病房门口终端、走廊屏、护士站呼叫主机要进行相应信息显示。门灯显示效果也要区别于普通呼叫。
8.要求增援只在呼叫、服务状态下才能使用，或者通过简洁秘钥、二级菜单使用，方便护士操作的同时，防止患者误操作。
9.为方便患者和陪护的使用，系统须设计为：床头呼叫终端呼叫时，通过床头呼叫终端对讲；手柄呼叫时，通过手柄对讲。
10.护理呼叫系统后台可定义接受呼叫有效时长、呼叫音量、呼叫次数。
11.患者床头呼叫终端可设置多时段音量控制、多时段开关屏控制、多时段亮度控制。
12.呼叫终端的电子屏采用全触摸设计，支持用于其他信息化服务。在停止信息化服务操作后，默认显示电子床头卡信息内容。
13.患者可以通过触摸呼叫终端，查询自己住院费用，分时间显示费用明细。
14.护士可以通过患者床头呼叫终端调出入院须知，患者可阅读及通过系统语音朗读后，在床头呼叫终端进行签名，签名后的入院须知可在护士站导出并打印。
15.系统要求管理员可通过系统为各个病区预设服务评价或满意度调查问卷，患者可通过触摸进行点选，全面评价医院总体服务指标。
16.患者床头呼叫终端可查询日历、治疗日程表。
17.病床呼叫终端具有消息推送功能，患者的治疗提醒和用药提醒等可定时推送至患者，信息应为文字提醒、语音提醒。
18.患者床头呼叫终端可点播宣教信息或视频，例如术前须知、术后护理宣传、病症护理宣传。
患者床头呼叫终端应具备自动恢复功能，遇系统问题可自动恢复。</t>
  </si>
  <si>
    <t>点</t>
  </si>
  <si>
    <t>护士智慧看板系统</t>
  </si>
  <si>
    <t>1.要求系统通过与HIS的对接，能够实现该病区患者信息的自动更新，要求护士站看板可进行多层级交互操作，可供护理部做多维度数据调阅。
2.要求病区患者信息显示该病区内容：病区信息、实时日期和时间、病区患者总人数、病区空床数、当日入科人数、当日出科人数、当日手术人数、危重患者数、患者信息卡、各护理级别人数等；
3.要求患者信息卡至少显示：患者床号、患者姓名、性别、年龄、科室信息、护理级别、住院号、入院时间、责任护士等，可触摸滑动显示更多患者信息。
4.要求护士站看板可通过触摸患者信息卡调阅更多患者信息，如患者病历调阅、护嘱调阅、住院清单等。
5.要求护士站看板调阅患者医嘱信息应包含长期、临时医嘱。
6.要求可以通过护士站看板对患者的护理标签信息进行增加和删除，要求床头呼叫终端即时显示添加和删除的内容。
7.要求可以通过护士站看板可调阅任一时间段内患者的住院清单，至少应包含名称、规格、数量、金额等信息。
8.要求可以通过护士站看板调阅本病区动态信息，可根据各病区需求显示各类信息下的床位信息，并可显示即时的病区通知。
9.要求护士站看板可查看护士排班信息，要求可查看本病区所有护士不同日期下的排班情况，也可以查询某一位护士的排班情况，满足不同人员调阅的需求。
10.要求护士站看板可将电脑画面接入至病区间的视频会议，用于各类会议素材的分享与观看；
11.系统要求视频会议发起病区可开启或关闭某一方的麦克风，并要求具有全员静音功能；
12.患者通过床头呼叫终端发起呼叫时，护士站看板应支持弹框形式的显示呼叫信息。
要求系统支持病区信息显示的样式、布局可由我院自定义设定，各病区可选择不同的样式和布局。</t>
  </si>
  <si>
    <t>病区</t>
  </si>
  <si>
    <t>数据系统接口软件</t>
  </si>
  <si>
    <t>1.可根据实际项目具体需求，对医院HIS系统厂商开放数据库，允许合作方对数据库直接操作。
2.可提供同等规模同类项目系统接口范例；
3.支持数据库视图、中间表、webservice、DLL调用、webapi等方式实现与HIS及其他信息系统的数据交换；</t>
  </si>
  <si>
    <t>双面网络电子时钟</t>
  </si>
  <si>
    <t>1、工作电源：POE供电； 
2、不用任何按键调节，上电可实现自动对时功能，走时精度可保持在 20ms 误差范围内，并每 5 分钟与 NTP 服务器对时一次，无累积误差，可使电子时钟走时保持一致； 
3、独立计时精度：±0.1 秒/天； 
4、环境要求：工作温度：-10～＋50℃； 
5、功率：≤7W； 
6、LED 显示屏发光强度：≥200cd/m2； 
7、采用标准 NTP 协议；时间同步模式：NTP 网络服务器授时； 
8、显示颜色：红色； 
9、通信方式为有线网络（以太网）； 
10、内置守时模块，外部断电，时钟正常走时，误差小于 0.5 秒/天； 
11、4英寸时分秒显示，尺寸：长 67CM 高 16CM 厚 4.1CM（具体尺寸以实物为准）； 
12、外框材质：高级铝合金 LED 时钟专用铝型材； 
13、面板材质：3mm 茶透亚力克板； 
14、数据保存：断电继续走时，支持自动走时； 
15、可视角度：120 度（左右均可达 65 度）； 
16、自带固定 IP 地址或可设置 DHCP 模式； 
17、每个时钟具有固定ID 号； 
18、可与呼叫系统联动显示；
19、安装方式：壁挂、吊挂；</t>
  </si>
  <si>
    <t>单面网络电子时钟</t>
  </si>
  <si>
    <t>1、工作电源：POE供电； 
2、不用任何按键调节，上电可实现自动对时功能，走时精度可保持在 20ms 误差范围内，并每 5 分钟与 NTP 服务器对时一次，无累积误差，可使电子时钟走时保持一致； 
3、独立计时精度：±0.1 秒/天； 
4、环境要求：工作温度：-10～＋50℃； 
5、功率：≤7W； 
6、LED 显示屏发光强度：≥200cd/m2； 
7、采用标准 NTP 协议；时间同步模式：NTP 网络服务器授时； 
8、显示颜色：红色； 
9、通信方式为有线网络（以太网）； 
10、内置守时模块，外部断电，时钟正常走时，误差小于 0.5 秒/天； 
11、4英寸时分秒显示，尺寸：长 67CM 高 16CM 厚 4.1CM（具体尺寸以实物为准）； 
12、外框材质：高级铝合金 LED 时钟专用铝型材； 
13、面板材质：3mm 茶透亚力克板； 
14、数据保存：断电继续走时，支持自动走时； 
15、可视角度：120 度（左右均可达 65 度）； 
16、自带固定 IP 地址或可设置 DHCP 模式； 
17、每个时钟具有固定ID 号； 
18、安装方式：壁挂、吊挂；</t>
  </si>
  <si>
    <t>NTP校时服务器</t>
  </si>
  <si>
    <t>电子时钟管理软件</t>
  </si>
  <si>
    <t>1、可对所有电子时钟进行统一管理，设置时钟 IP 号、NTP 服务器地址设定管理； 
2、软件可以对前端电子时钟的名称进行二次定义，分组实现按特定架构，实现列表组织性管理； 
3、软件具有对设置 DHCP 的电子时钟自动搜索 IP 地址功能，大幅度提升工作效率； 
4、软件可以设置具体时钟的维修人员信息登记，第一时间方便管理人员对故障时钟进行维护；
5、软件需具有软件著作权；
6、为确保时钟系统的稳定性，所投产品需与电子时钟为同一品牌；</t>
  </si>
  <si>
    <t>管理电脑</t>
  </si>
  <si>
    <t>1、酷睿I5
2、8G 512硬盘
3、4G独显
4、含键盘鼠标</t>
  </si>
  <si>
    <t>交换机</t>
  </si>
  <si>
    <t>POE千兆</t>
  </si>
  <si>
    <t>通讯线缆</t>
  </si>
  <si>
    <t>1、标准：YD/T1019，TIA-568，ISO/IEC 11801
2、通过标准最高传输频率250MHz测试
3、额定传输速率(NVP)：68%
4、单根导体直流电阻：≤9.0Ω/100m
5、导体：无氧纯铜，23AWG,绝缘：HDPE，线对：4对
6、屏蔽方式：U/UTP，线对采用“十”字骨架隔离
7、护套材料：PVC
8、最小弯曲半径：安装时：8倍电缆外径，安装后：50mm
9、温度范围：安装时0℃～+50℃，运行时-20℃～+60℃ </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</si>
</sst>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804]#,##0.00;[$¥-804]\-#,##0.00"/>
    <numFmt numFmtId="177" formatCode="0_);[Red]\(0\)"/>
    <numFmt numFmtId="178" formatCode="0_ "/>
    <numFmt numFmtId="179" formatCode="[DBNum2][$-804]General"/>
    <numFmt numFmtId="180" formatCode="0.00_ "/>
  </numFmts>
  <fonts count="36">
    <font>
      <sz val="11"/>
      <color theme="1"/>
      <name val="宋体"/>
      <charset val="134"/>
      <scheme val="minor"/>
    </font>
    <font>
      <b/>
      <sz val="10"/>
      <name val="宋体"/>
      <charset val="134"/>
    </font>
    <font>
      <sz val="10"/>
      <color theme="1"/>
      <name val="宋体"/>
      <charset val="134"/>
    </font>
    <font>
      <sz val="10"/>
      <name val="宋体"/>
      <charset val="134"/>
    </font>
    <font>
      <sz val="10"/>
      <color rgb="FFFF0000"/>
      <name val="宋体"/>
      <charset val="134"/>
    </font>
    <font>
      <b/>
      <sz val="10"/>
      <color theme="1"/>
      <name val="宋体"/>
      <charset val="134"/>
    </font>
    <font>
      <sz val="11"/>
      <color theme="1"/>
      <name val="宋体"/>
      <charset val="134"/>
    </font>
    <font>
      <sz val="10"/>
      <color rgb="FF000000"/>
      <name val="宋体"/>
      <charset val="134"/>
    </font>
    <font>
      <sz val="10"/>
      <color theme="1"/>
      <name val="宋体"/>
      <charset val="134"/>
      <scheme val="minor"/>
    </font>
    <font>
      <b/>
      <sz val="10"/>
      <color theme="1"/>
      <name val="宋体"/>
      <charset val="134"/>
      <scheme val="minor"/>
    </font>
    <font>
      <sz val="11"/>
      <name val="宋体"/>
      <charset val="134"/>
    </font>
    <font>
      <sz val="10"/>
      <color theme="4"/>
      <name val="宋体"/>
      <charset val="134"/>
    </font>
    <font>
      <b/>
      <sz val="12"/>
      <color theme="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name val="Helv"/>
      <charset val="134"/>
    </font>
    <font>
      <sz val="12"/>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4" borderId="9" applyNumberFormat="0" applyAlignment="0" applyProtection="0">
      <alignment vertical="center"/>
    </xf>
    <xf numFmtId="0" fontId="23" fillId="5" borderId="10" applyNumberFormat="0" applyAlignment="0" applyProtection="0">
      <alignment vertical="center"/>
    </xf>
    <xf numFmtId="0" fontId="24" fillId="5" borderId="9" applyNumberFormat="0" applyAlignment="0" applyProtection="0">
      <alignment vertical="center"/>
    </xf>
    <xf numFmtId="0" fontId="25" fillId="6"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176" fontId="33" fillId="0" borderId="0"/>
    <xf numFmtId="0" fontId="34" fillId="0" borderId="0" applyBorder="0"/>
    <xf numFmtId="0" fontId="33" fillId="0" borderId="0">
      <alignment vertical="center"/>
    </xf>
    <xf numFmtId="0" fontId="35" fillId="0" borderId="0"/>
  </cellStyleXfs>
  <cellXfs count="87">
    <xf numFmtId="0" fontId="0" fillId="0" borderId="0" xfId="0">
      <alignment vertical="center"/>
    </xf>
    <xf numFmtId="0" fontId="1" fillId="0"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3" fillId="0" borderId="1" xfId="0" applyFont="1" applyFill="1" applyBorder="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6" fillId="0" borderId="0" xfId="0" applyFont="1" applyFill="1" applyAlignment="1"/>
    <xf numFmtId="0" fontId="2" fillId="0" borderId="0" xfId="0" applyFont="1" applyAlignment="1">
      <alignment horizontal="center" vertical="center"/>
    </xf>
    <xf numFmtId="0" fontId="2" fillId="0" borderId="0" xfId="0" applyFont="1">
      <alignment vertical="center"/>
    </xf>
    <xf numFmtId="0" fontId="2" fillId="0" borderId="0" xfId="0" applyFont="1" applyFill="1" applyAlignment="1"/>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Border="1" applyAlignment="1">
      <alignment horizontal="left" vertical="center"/>
    </xf>
    <xf numFmtId="49" fontId="3" fillId="0" borderId="1" xfId="49" applyNumberFormat="1" applyFont="1" applyFill="1" applyBorder="1" applyAlignment="1">
      <alignment horizontal="center" vertical="center"/>
    </xf>
    <xf numFmtId="0" fontId="7" fillId="0" borderId="2" xfId="0" applyFont="1" applyBorder="1" applyAlignment="1">
      <alignment horizontal="left" vertical="center" wrapText="1"/>
    </xf>
    <xf numFmtId="177" fontId="7" fillId="0" borderId="2" xfId="0" applyNumberFormat="1" applyFont="1" applyBorder="1" applyAlignment="1">
      <alignment horizontal="center" vertical="center"/>
    </xf>
    <xf numFmtId="0" fontId="7" fillId="0" borderId="1" xfId="0" applyFont="1" applyBorder="1" applyAlignment="1">
      <alignment horizontal="left" vertical="center" wrapText="1"/>
    </xf>
    <xf numFmtId="177" fontId="7"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0" fontId="3" fillId="0" borderId="1" xfId="51" applyFont="1" applyFill="1" applyBorder="1" applyAlignment="1">
      <alignment horizontal="center" vertical="center" wrapText="1"/>
    </xf>
    <xf numFmtId="0" fontId="3" fillId="0" borderId="1" xfId="51" applyFont="1" applyFill="1" applyBorder="1" applyAlignment="1">
      <alignment horizontal="left" vertical="center" wrapText="1"/>
    </xf>
    <xf numFmtId="0" fontId="3" fillId="0" borderId="1" xfId="51" applyFont="1" applyFill="1" applyBorder="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horizontal="left" vertical="center"/>
    </xf>
    <xf numFmtId="0" fontId="2" fillId="2" borderId="1" xfId="0" applyFont="1" applyFill="1" applyBorder="1" applyAlignment="1">
      <alignment horizontal="center" vertical="center"/>
    </xf>
    <xf numFmtId="0" fontId="2" fillId="0" borderId="0" xfId="0" applyFont="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vertical="center"/>
    </xf>
    <xf numFmtId="0" fontId="2" fillId="0" borderId="0" xfId="0" applyFont="1" applyFill="1" applyAlignment="1">
      <alignment vertical="center"/>
    </xf>
    <xf numFmtId="0" fontId="3" fillId="0" borderId="1" xfId="0" applyFont="1" applyFill="1" applyBorder="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xf>
    <xf numFmtId="0" fontId="2" fillId="0" borderId="1" xfId="0" applyFont="1" applyFill="1" applyBorder="1" applyAlignment="1">
      <alignment vertical="center" wrapText="1"/>
    </xf>
    <xf numFmtId="0" fontId="7" fillId="0" borderId="1" xfId="0" applyFont="1" applyFill="1" applyBorder="1" applyAlignment="1">
      <alignment horizontal="center" vertical="center" wrapText="1"/>
    </xf>
    <xf numFmtId="177" fontId="7" fillId="0" borderId="2" xfId="0" applyNumberFormat="1" applyFont="1" applyFill="1" applyBorder="1" applyAlignment="1">
      <alignment horizontal="center" vertical="center"/>
    </xf>
    <xf numFmtId="0" fontId="8" fillId="0" borderId="0" xfId="0" applyFont="1" applyAlignment="1">
      <alignment horizontal="center" vertical="center"/>
    </xf>
    <xf numFmtId="0" fontId="8" fillId="0" borderId="0" xfId="0" applyFont="1" applyFill="1" applyAlignment="1">
      <alignment horizontal="center" vertical="center"/>
    </xf>
    <xf numFmtId="0" fontId="9" fillId="0" borderId="1" xfId="0" applyFont="1" applyBorder="1" applyAlignment="1">
      <alignment horizontal="center" vertical="center"/>
    </xf>
    <xf numFmtId="0" fontId="8" fillId="0" borderId="1" xfId="0" applyFont="1" applyFill="1" applyBorder="1" applyAlignment="1">
      <alignment horizontal="center" vertical="center"/>
    </xf>
    <xf numFmtId="178" fontId="8" fillId="0" borderId="1" xfId="0" applyNumberFormat="1" applyFont="1" applyFill="1" applyBorder="1" applyAlignment="1">
      <alignment horizontal="left" vertical="center" wrapText="1"/>
    </xf>
    <xf numFmtId="0" fontId="8" fillId="0" borderId="1" xfId="0" applyFont="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Border="1" applyAlignment="1">
      <alignment horizontal="left" vertical="center"/>
    </xf>
    <xf numFmtId="0" fontId="8" fillId="0" borderId="1" xfId="0" applyFont="1" applyFill="1" applyBorder="1" applyAlignment="1">
      <alignment horizontal="left" vertical="center"/>
    </xf>
    <xf numFmtId="0" fontId="9" fillId="0" borderId="1" xfId="0" applyFont="1" applyFill="1" applyBorder="1" applyAlignment="1">
      <alignment horizontal="center" vertical="center"/>
    </xf>
    <xf numFmtId="177" fontId="7" fillId="0" borderId="2" xfId="0" applyNumberFormat="1" applyFont="1" applyBorder="1" applyAlignment="1">
      <alignment horizontal="center" vertical="center" wrapText="1"/>
    </xf>
    <xf numFmtId="0" fontId="8" fillId="0" borderId="0" xfId="0" applyFont="1">
      <alignment vertical="center"/>
    </xf>
    <xf numFmtId="0" fontId="7" fillId="0" borderId="1" xfId="0" applyFont="1" applyBorder="1" applyAlignment="1">
      <alignment horizontal="center" vertical="center" wrapText="1"/>
    </xf>
    <xf numFmtId="179" fontId="7" fillId="0" borderId="1" xfId="0" applyNumberFormat="1"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3" fillId="0" borderId="1" xfId="51" applyFont="1" applyBorder="1" applyAlignment="1">
      <alignment horizontal="center" vertical="center"/>
    </xf>
    <xf numFmtId="0" fontId="10" fillId="0" borderId="1" xfId="0" applyFont="1" applyFill="1" applyBorder="1" applyAlignment="1">
      <alignment vertical="center" wrapText="1"/>
    </xf>
    <xf numFmtId="0" fontId="2" fillId="0" borderId="1" xfId="0" applyFont="1" applyBorder="1" applyAlignment="1">
      <alignment horizontal="center" vertical="center" wrapText="1"/>
    </xf>
    <xf numFmtId="180" fontId="7" fillId="0" borderId="1" xfId="0" applyNumberFormat="1" applyFont="1" applyFill="1" applyBorder="1" applyAlignment="1">
      <alignment horizontal="center" vertical="center" wrapText="1"/>
    </xf>
    <xf numFmtId="179" fontId="10" fillId="0" borderId="1" xfId="0" applyNumberFormat="1" applyFont="1" applyFill="1" applyBorder="1" applyAlignment="1">
      <alignment horizontal="lef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xf>
    <xf numFmtId="0" fontId="3" fillId="0" borderId="0" xfId="0" applyFont="1" applyFill="1" applyAlignment="1">
      <alignment vertical="center"/>
    </xf>
    <xf numFmtId="0" fontId="4" fillId="0" borderId="0" xfId="0" applyFont="1" applyFill="1" applyAlignment="1">
      <alignment vertical="center"/>
    </xf>
    <xf numFmtId="0" fontId="2" fillId="0" borderId="0" xfId="0" applyFont="1" applyAlignment="1">
      <alignment horizontal="center" vertical="center" wrapText="1"/>
    </xf>
    <xf numFmtId="0" fontId="2" fillId="0" borderId="0" xfId="0" applyFont="1" applyFill="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11" fillId="0" borderId="1" xfId="49" applyNumberFormat="1" applyFont="1" applyFill="1" applyBorder="1" applyAlignment="1">
      <alignment horizontal="center" vertical="center"/>
    </xf>
    <xf numFmtId="0" fontId="3" fillId="0" borderId="4" xfId="0" applyFont="1" applyFill="1" applyBorder="1" applyAlignment="1">
      <alignment horizontal="center" vertical="center"/>
    </xf>
    <xf numFmtId="177" fontId="4" fillId="0" borderId="1" xfId="52" applyNumberFormat="1" applyFont="1" applyFill="1" applyBorder="1" applyAlignment="1">
      <alignment horizontal="center" vertical="center"/>
    </xf>
    <xf numFmtId="177" fontId="3" fillId="0" borderId="1" xfId="52" applyNumberFormat="1" applyFont="1" applyFill="1" applyBorder="1" applyAlignment="1">
      <alignment horizontal="center" vertical="center" wrapText="1"/>
    </xf>
    <xf numFmtId="0" fontId="2" fillId="0" borderId="4" xfId="0" applyFont="1" applyFill="1" applyBorder="1" applyAlignment="1">
      <alignment horizontal="center" vertical="center"/>
    </xf>
    <xf numFmtId="0" fontId="7" fillId="0" borderId="5" xfId="0" applyFont="1" applyBorder="1" applyAlignment="1">
      <alignment horizontal="center" vertical="center"/>
    </xf>
    <xf numFmtId="178" fontId="3" fillId="2" borderId="2" xfId="0" applyNumberFormat="1" applyFont="1" applyFill="1" applyBorder="1" applyAlignment="1">
      <alignment horizontal="center" vertical="center" wrapText="1"/>
    </xf>
    <xf numFmtId="0" fontId="7"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4" xfId="0" applyFont="1" applyFill="1" applyBorder="1" applyAlignment="1">
      <alignment horizontal="center" vertical="center"/>
    </xf>
    <xf numFmtId="0" fontId="6" fillId="0" borderId="1" xfId="0" applyFont="1" applyFill="1" applyBorder="1" applyAlignment="1">
      <alignment horizontal="center" vertical="center"/>
    </xf>
    <xf numFmtId="180" fontId="6"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80" fontId="13" fillId="0" borderId="1" xfId="0" applyNumberFormat="1" applyFont="1" applyFill="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_Sheet1" xfId="50"/>
    <cellStyle name="常规 2 3 10" xfId="51"/>
    <cellStyle name="0,0_x000d__x000a_NA_x000d__x000a_" xf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externalLink" Target="externalLinks/externalLink1.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5</xdr:col>
          <xdr:colOff>0</xdr:colOff>
          <xdr:row>11</xdr:row>
          <xdr:rowOff>10795</xdr:rowOff>
        </xdr:from>
        <xdr:to>
          <xdr:col>5</xdr:col>
          <xdr:colOff>685800</xdr:colOff>
          <xdr:row>55</xdr:row>
          <xdr:rowOff>29845</xdr:rowOff>
        </xdr:to>
        <xdr:sp>
          <xdr:nvSpPr>
            <xdr:cNvPr id="1025" name="Object 1" hidden="1">
              <a:extLst>
                <a:ext uri="{63B3BB69-23CF-44E3-9099-C40C66FF867C}">
                  <a14:compatExt spid="_x0000_s1025"/>
                </a:ext>
              </a:extLst>
            </xdr:cNvPr>
            <xdr:cNvSpPr/>
          </xdr:nvSpPr>
          <xdr:spPr>
            <a:xfrm>
              <a:off x="6295390" y="3363595"/>
              <a:ext cx="617220" cy="1343025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1-&#36827;&#34892;&#20013;&#30340;&#39033;&#30446;\044-&#38271;&#19977;&#35282;&#20135;&#19994;&#36716;&#31227;&#25215;&#25509;&#31185;&#21019;&#22253;&#39033;&#30446;\03-&#21378;&#23478;&#25253;&#20215;\&#38271;&#19977;&#35282;&#25215;&#25509;&#36716;&#31227;&#31185;&#21019;&#22253;-V1-&#20013;&#31227;\&#26080;&#32447;&#22522;&#31449;&#25209;&#37327;&#27010;&#39044;&#31639;&#36719;&#20214;-451&#21495;&#26032;&#23450;&#39069;&#29256;-&#23460;&#20998;5.5.2&#39044;&#31639;%20-%20v4.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站起始范围"/>
      <sheetName val="工程"/>
      <sheetName val="基站"/>
      <sheetName val="主设备"/>
      <sheetName val="配套设备及其他"/>
      <sheetName val="材料"/>
      <sheetName val="表一（折扣前）"/>
      <sheetName val="表一（折扣后）"/>
      <sheetName val="表一（空调及其他）"/>
      <sheetName val="表二（折扣前）"/>
      <sheetName val="表二（折扣后）"/>
      <sheetName val="表三（甲）"/>
      <sheetName val="表三（乙）"/>
      <sheetName val="表三（丙）"/>
      <sheetName val="表四-需安装设备"/>
      <sheetName val="表四-不需安装设备"/>
      <sheetName val="表四-甲供材"/>
      <sheetName val="表四-乙供材"/>
      <sheetName val="表五（甲）"/>
      <sheetName val="B3甲"/>
      <sheetName val="小型建筑预算表"/>
      <sheetName val="B1"/>
      <sheetName val="B1(折扣后)"/>
      <sheetName val="B2"/>
      <sheetName val="B2(折扣后)"/>
      <sheetName val="B3乙"/>
      <sheetName val="B3丙"/>
      <sheetName val="B4安"/>
      <sheetName val="B4材"/>
      <sheetName val="B4引"/>
      <sheetName val="B4非"/>
      <sheetName val="B5"/>
      <sheetName val="B5乙"/>
      <sheetName val="小型建筑"/>
      <sheetName val="预算汇总"/>
      <sheetName val="预算汇总(折扣后)"/>
      <sheetName val="设备汇总"/>
      <sheetName val="材料汇总"/>
      <sheetName val="工程建设其它费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zoomScale="145" zoomScaleNormal="145" workbookViewId="0">
      <selection activeCell="C37" sqref="C37"/>
    </sheetView>
  </sheetViews>
  <sheetFormatPr defaultColWidth="9" defaultRowHeight="14.4" outlineLevelCol="2"/>
  <cols>
    <col min="1" max="1" width="6.87962962962963" style="8" customWidth="1"/>
    <col min="2" max="3" width="28" style="8" customWidth="1"/>
  </cols>
  <sheetData>
    <row r="1" ht="15.6" spans="1:3">
      <c r="A1" s="81" t="s">
        <v>0</v>
      </c>
      <c r="B1" s="81"/>
      <c r="C1" s="81"/>
    </row>
    <row r="2" spans="1:3">
      <c r="A2" s="82" t="s">
        <v>1</v>
      </c>
      <c r="B2" s="82" t="s">
        <v>2</v>
      </c>
      <c r="C2" s="82" t="s">
        <v>3</v>
      </c>
    </row>
    <row r="3" spans="1:3">
      <c r="A3" s="83">
        <v>1</v>
      </c>
      <c r="B3" s="83" t="s">
        <v>4</v>
      </c>
      <c r="C3" s="84"/>
    </row>
    <row r="4" spans="1:3">
      <c r="A4" s="83">
        <v>2</v>
      </c>
      <c r="B4" s="83" t="s">
        <v>5</v>
      </c>
      <c r="C4" s="84"/>
    </row>
    <row r="5" spans="1:3">
      <c r="A5" s="83">
        <v>3</v>
      </c>
      <c r="B5" s="83" t="s">
        <v>6</v>
      </c>
      <c r="C5" s="84"/>
    </row>
    <row r="6" spans="1:3">
      <c r="A6" s="83">
        <v>4</v>
      </c>
      <c r="B6" s="83" t="s">
        <v>7</v>
      </c>
      <c r="C6" s="84"/>
    </row>
    <row r="7" spans="1:3">
      <c r="A7" s="83">
        <v>5</v>
      </c>
      <c r="B7" s="83" t="s">
        <v>8</v>
      </c>
      <c r="C7" s="84"/>
    </row>
    <row r="8" spans="1:3">
      <c r="A8" s="83">
        <v>6</v>
      </c>
      <c r="B8" s="83" t="s">
        <v>9</v>
      </c>
      <c r="C8" s="84"/>
    </row>
    <row r="9" spans="1:3">
      <c r="A9" s="83">
        <v>7</v>
      </c>
      <c r="B9" s="83" t="s">
        <v>10</v>
      </c>
      <c r="C9" s="84"/>
    </row>
    <row r="10" spans="1:3">
      <c r="A10" s="83">
        <v>8</v>
      </c>
      <c r="B10" s="83" t="s">
        <v>11</v>
      </c>
      <c r="C10" s="84"/>
    </row>
    <row r="11" spans="1:3">
      <c r="A11" s="83">
        <v>9</v>
      </c>
      <c r="B11" s="85" t="s">
        <v>12</v>
      </c>
      <c r="C11" s="86"/>
    </row>
  </sheetData>
  <mergeCells count="1">
    <mergeCell ref="A1:C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9"/>
  <sheetViews>
    <sheetView zoomScale="130" zoomScaleNormal="130" topLeftCell="A7" workbookViewId="0">
      <selection activeCell="H11" sqref="H11"/>
    </sheetView>
  </sheetViews>
  <sheetFormatPr defaultColWidth="9" defaultRowHeight="24" customHeight="1" outlineLevelCol="4"/>
  <cols>
    <col min="1" max="1" width="9" style="9"/>
    <col min="2" max="2" width="17.2962962962963" style="9" customWidth="1"/>
    <col min="3" max="3" width="47.5" style="67" customWidth="1"/>
    <col min="4" max="4" width="9" style="68"/>
    <col min="5" max="5" width="9" style="9"/>
  </cols>
  <sheetData>
    <row r="1" s="8" customFormat="1" customHeight="1" spans="1:5">
      <c r="A1" s="1" t="s">
        <v>13</v>
      </c>
      <c r="B1" s="1" t="s">
        <v>14</v>
      </c>
      <c r="C1" s="69" t="s">
        <v>15</v>
      </c>
      <c r="D1" s="1" t="s">
        <v>16</v>
      </c>
      <c r="E1" s="1" t="s">
        <v>17</v>
      </c>
    </row>
    <row r="2" s="65" customFormat="1" customHeight="1" spans="1:5">
      <c r="A2" s="1" t="s">
        <v>18</v>
      </c>
      <c r="B2" s="1" t="s">
        <v>19</v>
      </c>
      <c r="C2" s="70"/>
      <c r="D2" s="71"/>
      <c r="E2" s="21"/>
    </row>
    <row r="3" customHeight="1" spans="1:5">
      <c r="A3" s="2">
        <v>1</v>
      </c>
      <c r="B3" s="35" t="s">
        <v>20</v>
      </c>
      <c r="C3" s="17" t="s">
        <v>21</v>
      </c>
      <c r="D3" s="14">
        <v>938</v>
      </c>
      <c r="E3" s="18" t="s">
        <v>22</v>
      </c>
    </row>
    <row r="4" customHeight="1" spans="1:5">
      <c r="A4" s="2">
        <v>2</v>
      </c>
      <c r="B4" s="33" t="s">
        <v>23</v>
      </c>
      <c r="C4" s="17" t="s">
        <v>24</v>
      </c>
      <c r="D4" s="37">
        <v>104</v>
      </c>
      <c r="E4" s="18" t="s">
        <v>22</v>
      </c>
    </row>
    <row r="5" customHeight="1" spans="1:5">
      <c r="A5" s="2">
        <v>3</v>
      </c>
      <c r="B5" s="16" t="s">
        <v>25</v>
      </c>
      <c r="C5" s="17" t="s">
        <v>26</v>
      </c>
      <c r="D5" s="14">
        <v>1878</v>
      </c>
      <c r="E5" s="18" t="s">
        <v>22</v>
      </c>
    </row>
    <row r="6" customHeight="1" spans="1:5">
      <c r="A6" s="2">
        <v>4</v>
      </c>
      <c r="B6" s="16" t="s">
        <v>27</v>
      </c>
      <c r="C6" s="17" t="s">
        <v>28</v>
      </c>
      <c r="D6" s="14">
        <f>D5</f>
        <v>1878</v>
      </c>
      <c r="E6" s="18" t="s">
        <v>29</v>
      </c>
    </row>
    <row r="7" customHeight="1" spans="1:5">
      <c r="A7" s="2">
        <v>5</v>
      </c>
      <c r="B7" s="33" t="s">
        <v>30</v>
      </c>
      <c r="C7" s="17" t="s">
        <v>31</v>
      </c>
      <c r="D7" s="37">
        <v>102</v>
      </c>
      <c r="E7" s="18" t="s">
        <v>22</v>
      </c>
    </row>
    <row r="8" customHeight="1" spans="1:5">
      <c r="A8" s="2">
        <v>6</v>
      </c>
      <c r="B8" s="33" t="s">
        <v>32</v>
      </c>
      <c r="C8" s="17" t="s">
        <v>33</v>
      </c>
      <c r="D8" s="37">
        <f>D7</f>
        <v>102</v>
      </c>
      <c r="E8" s="18" t="s">
        <v>29</v>
      </c>
    </row>
    <row r="9" customHeight="1" spans="1:5">
      <c r="A9" s="2">
        <v>7</v>
      </c>
      <c r="B9" s="16" t="s">
        <v>34</v>
      </c>
      <c r="C9" s="17" t="s">
        <v>35</v>
      </c>
      <c r="D9" s="14">
        <v>20</v>
      </c>
      <c r="E9" s="18" t="s">
        <v>36</v>
      </c>
    </row>
    <row r="10" s="66" customFormat="1" customHeight="1" spans="1:5">
      <c r="A10" s="1" t="s">
        <v>37</v>
      </c>
      <c r="B10" s="1" t="s">
        <v>38</v>
      </c>
      <c r="C10" s="70"/>
      <c r="D10" s="72"/>
      <c r="E10" s="21"/>
    </row>
    <row r="11" customHeight="1" spans="1:5">
      <c r="A11" s="2">
        <v>1</v>
      </c>
      <c r="B11" s="16" t="s">
        <v>39</v>
      </c>
      <c r="C11" s="17" t="s">
        <v>40</v>
      </c>
      <c r="D11" s="14">
        <v>628</v>
      </c>
      <c r="E11" s="18" t="s">
        <v>41</v>
      </c>
    </row>
    <row r="12" s="66" customFormat="1" customHeight="1" spans="1:5">
      <c r="A12" s="69" t="s">
        <v>42</v>
      </c>
      <c r="B12" s="69" t="s">
        <v>43</v>
      </c>
      <c r="C12" s="22"/>
      <c r="D12" s="73"/>
      <c r="E12" s="74"/>
    </row>
    <row r="13" customHeight="1" spans="1:5">
      <c r="A13" s="2">
        <v>1</v>
      </c>
      <c r="B13" s="22" t="s">
        <v>44</v>
      </c>
      <c r="C13" s="17" t="s">
        <v>45</v>
      </c>
      <c r="D13" s="14">
        <v>300</v>
      </c>
      <c r="E13" s="18" t="s">
        <v>46</v>
      </c>
    </row>
    <row r="14" customFormat="1" customHeight="1" spans="1:5">
      <c r="A14" s="2">
        <v>2</v>
      </c>
      <c r="B14" s="22" t="s">
        <v>47</v>
      </c>
      <c r="C14" s="3" t="s">
        <v>48</v>
      </c>
      <c r="D14" s="75">
        <v>30</v>
      </c>
      <c r="E14" s="18" t="s">
        <v>46</v>
      </c>
    </row>
    <row r="15" customFormat="1" customHeight="1" spans="1:5">
      <c r="A15" s="2">
        <v>3</v>
      </c>
      <c r="B15" s="33" t="s">
        <v>49</v>
      </c>
      <c r="C15" s="17" t="s">
        <v>50</v>
      </c>
      <c r="D15" s="37">
        <v>100</v>
      </c>
      <c r="E15" s="18" t="s">
        <v>46</v>
      </c>
    </row>
    <row r="16" customFormat="1" customHeight="1" spans="1:5">
      <c r="A16" s="2">
        <v>4</v>
      </c>
      <c r="B16" s="33" t="s">
        <v>51</v>
      </c>
      <c r="C16" s="17" t="s">
        <v>52</v>
      </c>
      <c r="D16" s="75">
        <v>30</v>
      </c>
      <c r="E16" s="18" t="s">
        <v>46</v>
      </c>
    </row>
    <row r="17" customFormat="1" customHeight="1" spans="1:5">
      <c r="A17" s="2">
        <v>5</v>
      </c>
      <c r="B17" s="76" t="s">
        <v>53</v>
      </c>
      <c r="C17" s="17" t="s">
        <v>54</v>
      </c>
      <c r="D17" s="77">
        <v>100</v>
      </c>
      <c r="E17" s="18" t="s">
        <v>46</v>
      </c>
    </row>
    <row r="18" s="65" customFormat="1" customHeight="1" spans="1:5">
      <c r="A18" s="1" t="s">
        <v>55</v>
      </c>
      <c r="B18" s="1" t="s">
        <v>56</v>
      </c>
      <c r="C18" s="70"/>
      <c r="D18" s="72"/>
      <c r="E18" s="21"/>
    </row>
    <row r="19" customHeight="1" spans="1:5">
      <c r="A19" s="2">
        <v>1</v>
      </c>
      <c r="B19" s="21" t="s">
        <v>57</v>
      </c>
      <c r="C19" s="78" t="s">
        <v>58</v>
      </c>
      <c r="D19" s="14">
        <f>计算机网络系统!D4+计算机网络系统!D5*2+计算机网络系统!D6+计算机网络系统!D10+计算机网络系统!D11+计算机网络系统!D15+计算机网络系统!D16*2+计算机网络系统!D23</f>
        <v>152</v>
      </c>
      <c r="E19" s="33" t="s">
        <v>22</v>
      </c>
    </row>
    <row r="20" customHeight="1" spans="1:5">
      <c r="A20" s="2">
        <v>2</v>
      </c>
      <c r="B20" s="35" t="s">
        <v>59</v>
      </c>
      <c r="C20" s="17" t="s">
        <v>60</v>
      </c>
      <c r="D20" s="14">
        <v>9</v>
      </c>
      <c r="E20" s="33" t="s">
        <v>22</v>
      </c>
    </row>
    <row r="21" customHeight="1" spans="1:5">
      <c r="A21" s="2">
        <v>3</v>
      </c>
      <c r="B21" s="35" t="s">
        <v>61</v>
      </c>
      <c r="C21" s="3" t="s">
        <v>62</v>
      </c>
      <c r="D21" s="14">
        <v>1</v>
      </c>
      <c r="E21" s="33" t="s">
        <v>22</v>
      </c>
    </row>
    <row r="22" customHeight="1" spans="1:5">
      <c r="A22" s="2">
        <v>4</v>
      </c>
      <c r="B22" s="33" t="s">
        <v>63</v>
      </c>
      <c r="C22" s="17" t="s">
        <v>64</v>
      </c>
      <c r="D22" s="37">
        <v>9</v>
      </c>
      <c r="E22" s="33" t="s">
        <v>29</v>
      </c>
    </row>
    <row r="23" customHeight="1" spans="1:5">
      <c r="A23" s="2">
        <v>5</v>
      </c>
      <c r="B23" s="33" t="s">
        <v>65</v>
      </c>
      <c r="C23" s="17" t="s">
        <v>64</v>
      </c>
      <c r="D23" s="37">
        <v>1</v>
      </c>
      <c r="E23" s="33" t="s">
        <v>22</v>
      </c>
    </row>
    <row r="24" customHeight="1" spans="1:5">
      <c r="A24" s="2">
        <v>6</v>
      </c>
      <c r="B24" s="16" t="s">
        <v>27</v>
      </c>
      <c r="C24" s="17" t="s">
        <v>66</v>
      </c>
      <c r="D24" s="14">
        <f>D6</f>
        <v>1878</v>
      </c>
      <c r="E24" s="18" t="s">
        <v>29</v>
      </c>
    </row>
    <row r="25" customHeight="1" spans="1:5">
      <c r="A25" s="2">
        <v>7</v>
      </c>
      <c r="B25" s="22" t="s">
        <v>67</v>
      </c>
      <c r="C25" s="17" t="s">
        <v>68</v>
      </c>
      <c r="D25" s="14">
        <f>D20*24/2*3</f>
        <v>324</v>
      </c>
      <c r="E25" s="33" t="s">
        <v>22</v>
      </c>
    </row>
    <row r="26" customHeight="1" spans="1:5">
      <c r="A26" s="2">
        <v>8</v>
      </c>
      <c r="B26" s="22" t="s">
        <v>69</v>
      </c>
      <c r="C26" s="17" t="s">
        <v>70</v>
      </c>
      <c r="D26" s="14">
        <f>D25</f>
        <v>324</v>
      </c>
      <c r="E26" s="33" t="s">
        <v>29</v>
      </c>
    </row>
    <row r="27" customHeight="1" spans="1:5">
      <c r="A27" s="2">
        <v>9</v>
      </c>
      <c r="B27" s="33" t="s">
        <v>71</v>
      </c>
      <c r="C27" s="17" t="s">
        <v>72</v>
      </c>
      <c r="D27" s="14">
        <f>D25</f>
        <v>324</v>
      </c>
      <c r="E27" s="33" t="s">
        <v>29</v>
      </c>
    </row>
    <row r="28" customHeight="1" spans="1:5">
      <c r="A28" s="2">
        <v>10</v>
      </c>
      <c r="B28" s="22" t="s">
        <v>73</v>
      </c>
      <c r="C28" s="17" t="s">
        <v>74</v>
      </c>
      <c r="D28" s="14">
        <f>D19+D20+D21+D22+D23</f>
        <v>172</v>
      </c>
      <c r="E28" s="18" t="s">
        <v>22</v>
      </c>
    </row>
    <row r="29" customHeight="1" spans="1:5">
      <c r="A29" s="2">
        <v>11</v>
      </c>
      <c r="B29" s="35" t="s">
        <v>75</v>
      </c>
      <c r="C29" s="17" t="s">
        <v>76</v>
      </c>
      <c r="D29" s="14">
        <v>10</v>
      </c>
      <c r="E29" s="18" t="s">
        <v>77</v>
      </c>
    </row>
    <row r="30" s="65" customFormat="1" customHeight="1" spans="1:5">
      <c r="A30" s="69" t="s">
        <v>78</v>
      </c>
      <c r="B30" s="69" t="s">
        <v>79</v>
      </c>
      <c r="C30" s="22"/>
      <c r="D30" s="73"/>
      <c r="E30" s="74"/>
    </row>
    <row r="31" customHeight="1" spans="1:5">
      <c r="A31" s="2">
        <v>1</v>
      </c>
      <c r="B31" s="22" t="s">
        <v>59</v>
      </c>
      <c r="C31" s="17" t="s">
        <v>60</v>
      </c>
      <c r="D31" s="14">
        <f>D20</f>
        <v>9</v>
      </c>
      <c r="E31" s="33" t="s">
        <v>22</v>
      </c>
    </row>
    <row r="32" customHeight="1" spans="1:5">
      <c r="A32" s="2">
        <v>2</v>
      </c>
      <c r="B32" s="39" t="s">
        <v>80</v>
      </c>
      <c r="C32" s="3" t="s">
        <v>81</v>
      </c>
      <c r="D32" s="14">
        <v>1</v>
      </c>
      <c r="E32" s="33" t="s">
        <v>22</v>
      </c>
    </row>
    <row r="33" customHeight="1" spans="1:5">
      <c r="A33" s="2">
        <v>3</v>
      </c>
      <c r="B33" s="33" t="s">
        <v>63</v>
      </c>
      <c r="C33" s="17" t="s">
        <v>64</v>
      </c>
      <c r="D33" s="37">
        <f>D22</f>
        <v>9</v>
      </c>
      <c r="E33" s="33" t="s">
        <v>29</v>
      </c>
    </row>
    <row r="34" customHeight="1" spans="1:5">
      <c r="A34" s="2">
        <v>4</v>
      </c>
      <c r="B34" s="33" t="s">
        <v>65</v>
      </c>
      <c r="C34" s="17" t="s">
        <v>64</v>
      </c>
      <c r="D34" s="37">
        <v>1</v>
      </c>
      <c r="E34" s="33" t="s">
        <v>22</v>
      </c>
    </row>
    <row r="35" customHeight="1" spans="1:5">
      <c r="A35" s="2">
        <v>5</v>
      </c>
      <c r="B35" s="22" t="s">
        <v>67</v>
      </c>
      <c r="C35" s="17" t="s">
        <v>82</v>
      </c>
      <c r="D35" s="14">
        <f>D25</f>
        <v>324</v>
      </c>
      <c r="E35" s="33" t="s">
        <v>22</v>
      </c>
    </row>
    <row r="36" customHeight="1" spans="1:5">
      <c r="A36" s="2">
        <v>6</v>
      </c>
      <c r="B36" s="22" t="s">
        <v>69</v>
      </c>
      <c r="C36" s="17" t="s">
        <v>83</v>
      </c>
      <c r="D36" s="14">
        <f>D26</f>
        <v>324</v>
      </c>
      <c r="E36" s="33" t="s">
        <v>29</v>
      </c>
    </row>
    <row r="37" customHeight="1" spans="1:5">
      <c r="A37" s="2">
        <v>7</v>
      </c>
      <c r="B37" s="33" t="s">
        <v>71</v>
      </c>
      <c r="C37" s="17" t="s">
        <v>84</v>
      </c>
      <c r="D37" s="14">
        <f>D27</f>
        <v>324</v>
      </c>
      <c r="E37" s="33" t="s">
        <v>29</v>
      </c>
    </row>
    <row r="38" customHeight="1" spans="1:5">
      <c r="A38" s="2">
        <v>8</v>
      </c>
      <c r="B38" s="22" t="s">
        <v>73</v>
      </c>
      <c r="C38" s="17" t="s">
        <v>74</v>
      </c>
      <c r="D38" s="14">
        <f>D31+D32+D33+D34</f>
        <v>20</v>
      </c>
      <c r="E38" s="18" t="s">
        <v>22</v>
      </c>
    </row>
    <row r="39" customHeight="1" spans="1:5">
      <c r="A39" s="2"/>
      <c r="B39" s="7" t="s">
        <v>12</v>
      </c>
      <c r="C39" s="79"/>
      <c r="D39" s="80"/>
      <c r="E39" s="7"/>
    </row>
  </sheetData>
  <pageMargins left="0.7" right="0.7" top="0.75" bottom="0.75" header="0.3" footer="0.3"/>
  <pageSetup paperSize="9" orientation="portrait"/>
  <headerFooter/>
  <drawing r:id="rId1"/>
  <legacyDrawing r:id="rId2"/>
  <oleObjects>
    <mc:AlternateContent xmlns:mc="http://schemas.openxmlformats.org/markup-compatibility/2006">
      <mc:Choice Requires="x14">
        <oleObject shapeId="1025" progId="AutoCAD.Drawing.23" r:id="rId3">
          <objectPr defaultSize="0" r:id="rId4">
            <anchor moveWithCells="1" sizeWithCells="1">
              <from>
                <xdr:col>5</xdr:col>
                <xdr:colOff>0</xdr:colOff>
                <xdr:row>11</xdr:row>
                <xdr:rowOff>10795</xdr:rowOff>
              </from>
              <to>
                <xdr:col>5</xdr:col>
                <xdr:colOff>685800</xdr:colOff>
                <xdr:row>55</xdr:row>
                <xdr:rowOff>29845</xdr:rowOff>
              </to>
            </anchor>
          </objectPr>
        </oleObject>
      </mc:Choice>
      <mc:Fallback>
        <oleObject shapeId="1025" progId="AutoCAD.Drawing.23" r:id="rId3"/>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zoomScale="130" zoomScaleNormal="130" workbookViewId="0">
      <selection activeCell="G8" sqref="G8"/>
    </sheetView>
  </sheetViews>
  <sheetFormatPr defaultColWidth="8.88888888888889" defaultRowHeight="24" customHeight="1" outlineLevelCol="4"/>
  <cols>
    <col min="1" max="1" width="8.88888888888889" style="52"/>
    <col min="2" max="2" width="19.037037037037" style="52" customWidth="1"/>
    <col min="3" max="3" width="54.2222222222222" style="52" customWidth="1"/>
    <col min="4" max="5" width="8.88888888888889" style="52"/>
  </cols>
  <sheetData>
    <row r="1" customHeight="1" spans="1:5">
      <c r="A1" s="1" t="s">
        <v>13</v>
      </c>
      <c r="B1" s="1" t="s">
        <v>14</v>
      </c>
      <c r="C1" s="1" t="s">
        <v>15</v>
      </c>
      <c r="D1" s="1" t="s">
        <v>16</v>
      </c>
      <c r="E1" s="1" t="s">
        <v>17</v>
      </c>
    </row>
    <row r="2" customHeight="1" spans="1:5">
      <c r="A2" s="53">
        <v>1</v>
      </c>
      <c r="B2" s="54" t="s">
        <v>85</v>
      </c>
      <c r="C2" s="55" t="s">
        <v>86</v>
      </c>
      <c r="D2" s="56" t="s">
        <v>77</v>
      </c>
      <c r="E2" s="57">
        <v>455</v>
      </c>
    </row>
    <row r="3" customHeight="1" spans="1:5">
      <c r="A3" s="53">
        <v>2</v>
      </c>
      <c r="B3" s="54" t="s">
        <v>87</v>
      </c>
      <c r="C3" s="55" t="s">
        <v>88</v>
      </c>
      <c r="D3" s="56" t="s">
        <v>89</v>
      </c>
      <c r="E3" s="57">
        <v>9</v>
      </c>
    </row>
    <row r="4" customHeight="1" spans="1:5">
      <c r="A4" s="53">
        <v>3</v>
      </c>
      <c r="B4" s="58" t="s">
        <v>90</v>
      </c>
      <c r="C4" s="59" t="s">
        <v>91</v>
      </c>
      <c r="D4" s="56" t="s">
        <v>46</v>
      </c>
      <c r="E4" s="57">
        <v>300</v>
      </c>
    </row>
    <row r="5" customHeight="1" spans="1:5">
      <c r="A5" s="53">
        <v>4</v>
      </c>
      <c r="B5" s="60" t="s">
        <v>92</v>
      </c>
      <c r="C5" s="55" t="s">
        <v>93</v>
      </c>
      <c r="D5" s="56" t="s">
        <v>77</v>
      </c>
      <c r="E5" s="57">
        <v>63</v>
      </c>
    </row>
    <row r="6" customHeight="1" spans="1:5">
      <c r="A6" s="53">
        <v>5</v>
      </c>
      <c r="B6" s="60" t="s">
        <v>90</v>
      </c>
      <c r="C6" s="55" t="s">
        <v>94</v>
      </c>
      <c r="D6" s="56" t="s">
        <v>29</v>
      </c>
      <c r="E6" s="57">
        <v>515</v>
      </c>
    </row>
    <row r="7" customHeight="1" spans="1:5">
      <c r="A7" s="53">
        <v>6</v>
      </c>
      <c r="B7" s="61" t="s">
        <v>95</v>
      </c>
      <c r="C7" s="55" t="s">
        <v>96</v>
      </c>
      <c r="D7" s="56" t="s">
        <v>89</v>
      </c>
      <c r="E7" s="57">
        <v>1</v>
      </c>
    </row>
    <row r="8" customHeight="1" spans="1:5">
      <c r="A8" s="53">
        <v>7</v>
      </c>
      <c r="B8" s="60" t="s">
        <v>97</v>
      </c>
      <c r="C8" s="55" t="s">
        <v>98</v>
      </c>
      <c r="D8" s="56" t="s">
        <v>89</v>
      </c>
      <c r="E8" s="57">
        <v>1</v>
      </c>
    </row>
    <row r="9" customHeight="1" spans="1:5">
      <c r="A9" s="53">
        <v>8</v>
      </c>
      <c r="B9" s="62" t="s">
        <v>99</v>
      </c>
      <c r="C9" s="63" t="s">
        <v>100</v>
      </c>
      <c r="D9" s="64" t="s">
        <v>89</v>
      </c>
      <c r="E9" s="64">
        <v>1</v>
      </c>
    </row>
    <row r="10" customHeight="1" spans="1:5">
      <c r="A10" s="53">
        <v>9</v>
      </c>
      <c r="B10" s="62" t="s">
        <v>101</v>
      </c>
      <c r="C10" s="63" t="s">
        <v>102</v>
      </c>
      <c r="D10" s="64" t="s">
        <v>22</v>
      </c>
      <c r="E10" s="64">
        <v>388</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zoomScale="115" zoomScaleNormal="115" workbookViewId="0">
      <selection activeCell="D12" sqref="D12"/>
    </sheetView>
  </sheetViews>
  <sheetFormatPr defaultColWidth="9" defaultRowHeight="24" customHeight="1" outlineLevelRow="6" outlineLevelCol="4"/>
  <cols>
    <col min="1" max="1" width="9" style="9"/>
    <col min="2" max="2" width="19.3425925925926" style="9" customWidth="1"/>
    <col min="3" max="3" width="36.0833333333333" style="9" customWidth="1"/>
    <col min="4" max="4" width="9" style="9"/>
    <col min="5" max="5" width="7.05555555555556" style="9" customWidth="1"/>
  </cols>
  <sheetData>
    <row r="1" s="8" customFormat="1" customHeight="1" spans="1:5">
      <c r="A1" s="1" t="s">
        <v>13</v>
      </c>
      <c r="B1" s="1" t="s">
        <v>14</v>
      </c>
      <c r="C1" s="1" t="s">
        <v>15</v>
      </c>
      <c r="D1" s="1" t="s">
        <v>16</v>
      </c>
      <c r="E1" s="1" t="s">
        <v>17</v>
      </c>
    </row>
    <row r="2" customHeight="1" spans="1:5">
      <c r="A2" s="2">
        <v>1</v>
      </c>
      <c r="B2" s="2" t="s">
        <v>103</v>
      </c>
      <c r="C2" s="15" t="s">
        <v>104</v>
      </c>
      <c r="D2" s="2">
        <v>980</v>
      </c>
      <c r="E2" s="2" t="s">
        <v>46</v>
      </c>
    </row>
    <row r="3" customHeight="1" spans="1:5">
      <c r="A3" s="2">
        <v>2</v>
      </c>
      <c r="B3" s="2" t="s">
        <v>105</v>
      </c>
      <c r="C3" s="15" t="s">
        <v>104</v>
      </c>
      <c r="D3" s="2">
        <v>40</v>
      </c>
      <c r="E3" s="2" t="s">
        <v>46</v>
      </c>
    </row>
    <row r="4" customHeight="1" spans="1:5">
      <c r="A4" s="2">
        <v>3</v>
      </c>
      <c r="B4" s="25" t="s">
        <v>106</v>
      </c>
      <c r="C4" s="26" t="s">
        <v>107</v>
      </c>
      <c r="D4" s="25">
        <v>3100</v>
      </c>
      <c r="E4" s="51" t="s">
        <v>46</v>
      </c>
    </row>
    <row r="5" customHeight="1" spans="1:5">
      <c r="A5" s="2">
        <v>4</v>
      </c>
      <c r="B5" s="25" t="s">
        <v>108</v>
      </c>
      <c r="C5" s="26" t="s">
        <v>109</v>
      </c>
      <c r="D5" s="25">
        <v>9100</v>
      </c>
      <c r="E5" s="51" t="s">
        <v>46</v>
      </c>
    </row>
    <row r="6" customHeight="1" spans="1:5">
      <c r="A6" s="2">
        <v>5</v>
      </c>
      <c r="B6" s="21" t="s">
        <v>110</v>
      </c>
      <c r="C6" s="32"/>
      <c r="D6" s="21">
        <v>1</v>
      </c>
      <c r="E6" s="21" t="s">
        <v>111</v>
      </c>
    </row>
    <row r="7" customHeight="1" spans="1:5">
      <c r="A7" s="2"/>
      <c r="B7" s="7" t="s">
        <v>12</v>
      </c>
      <c r="C7" s="7"/>
      <c r="D7" s="7"/>
      <c r="E7" s="7"/>
    </row>
  </sheetData>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zoomScale="115" zoomScaleNormal="115" workbookViewId="0">
      <selection activeCell="G6" sqref="G6"/>
    </sheetView>
  </sheetViews>
  <sheetFormatPr defaultColWidth="9" defaultRowHeight="14.4" outlineLevelCol="4"/>
  <cols>
    <col min="1" max="1" width="9" style="41"/>
    <col min="2" max="2" width="24.8888888888889" style="41" customWidth="1"/>
    <col min="3" max="3" width="41.9537037037037" style="41" customWidth="1"/>
    <col min="4" max="4" width="9" style="42"/>
    <col min="5" max="5" width="9" style="41"/>
  </cols>
  <sheetData>
    <row r="1" s="8" customFormat="1" ht="24" customHeight="1" spans="1:5">
      <c r="A1" s="1" t="s">
        <v>13</v>
      </c>
      <c r="B1" s="1" t="s">
        <v>14</v>
      </c>
      <c r="C1" s="1" t="s">
        <v>15</v>
      </c>
      <c r="D1" s="1" t="s">
        <v>16</v>
      </c>
      <c r="E1" s="1" t="s">
        <v>17</v>
      </c>
    </row>
    <row r="2" ht="24" customHeight="1" spans="1:5">
      <c r="A2" s="43" t="s">
        <v>112</v>
      </c>
      <c r="B2" s="44"/>
      <c r="C2" s="45"/>
      <c r="D2" s="44"/>
      <c r="E2" s="44"/>
    </row>
    <row r="3" ht="24" customHeight="1" spans="1:5">
      <c r="A3" s="46">
        <v>1</v>
      </c>
      <c r="B3" s="44" t="s">
        <v>113</v>
      </c>
      <c r="C3" s="47" t="s">
        <v>114</v>
      </c>
      <c r="D3" s="44">
        <v>2</v>
      </c>
      <c r="E3" s="44" t="s">
        <v>77</v>
      </c>
    </row>
    <row r="4" ht="24" customHeight="1" spans="1:5">
      <c r="A4" s="46">
        <v>2</v>
      </c>
      <c r="B4" s="44" t="s">
        <v>115</v>
      </c>
      <c r="C4" s="45" t="s">
        <v>116</v>
      </c>
      <c r="D4" s="44">
        <v>2</v>
      </c>
      <c r="E4" s="44" t="s">
        <v>77</v>
      </c>
    </row>
    <row r="5" ht="24" customHeight="1" spans="1:5">
      <c r="A5" s="46">
        <v>3</v>
      </c>
      <c r="B5" s="44" t="s">
        <v>117</v>
      </c>
      <c r="C5" s="47" t="s">
        <v>118</v>
      </c>
      <c r="D5" s="44">
        <f>41+8</f>
        <v>49</v>
      </c>
      <c r="E5" s="44" t="s">
        <v>77</v>
      </c>
    </row>
    <row r="6" ht="24" customHeight="1" spans="1:5">
      <c r="A6" s="46">
        <v>4</v>
      </c>
      <c r="B6" s="44" t="s">
        <v>119</v>
      </c>
      <c r="C6" s="47" t="s">
        <v>120</v>
      </c>
      <c r="D6" s="44">
        <v>10</v>
      </c>
      <c r="E6" s="44" t="s">
        <v>77</v>
      </c>
    </row>
    <row r="7" ht="24" customHeight="1" spans="1:5">
      <c r="A7" s="46">
        <v>5</v>
      </c>
      <c r="B7" s="44" t="s">
        <v>121</v>
      </c>
      <c r="C7" s="45" t="s">
        <v>122</v>
      </c>
      <c r="D7" s="44">
        <v>248</v>
      </c>
      <c r="E7" s="44" t="s">
        <v>22</v>
      </c>
    </row>
    <row r="8" ht="24" customHeight="1" spans="1:5">
      <c r="A8" s="43" t="s">
        <v>123</v>
      </c>
      <c r="B8" s="46"/>
      <c r="C8" s="48"/>
      <c r="D8" s="44"/>
      <c r="E8" s="46"/>
    </row>
    <row r="9" ht="24" customHeight="1" spans="1:5">
      <c r="A9" s="46">
        <v>1</v>
      </c>
      <c r="B9" s="44" t="s">
        <v>113</v>
      </c>
      <c r="C9" s="47" t="s">
        <v>124</v>
      </c>
      <c r="D9" s="44">
        <v>1</v>
      </c>
      <c r="E9" s="44" t="s">
        <v>77</v>
      </c>
    </row>
    <row r="10" ht="24" customHeight="1" spans="1:5">
      <c r="A10" s="46">
        <v>2</v>
      </c>
      <c r="B10" s="44" t="s">
        <v>125</v>
      </c>
      <c r="C10" s="47" t="s">
        <v>126</v>
      </c>
      <c r="D10" s="44">
        <v>2</v>
      </c>
      <c r="E10" s="44" t="s">
        <v>77</v>
      </c>
    </row>
    <row r="11" ht="24" customHeight="1" spans="1:5">
      <c r="A11" s="46">
        <v>3</v>
      </c>
      <c r="B11" s="44" t="s">
        <v>115</v>
      </c>
      <c r="C11" s="45" t="s">
        <v>127</v>
      </c>
      <c r="D11" s="44">
        <v>9</v>
      </c>
      <c r="E11" s="44" t="s">
        <v>77</v>
      </c>
    </row>
    <row r="12" ht="24" customHeight="1" spans="1:5">
      <c r="A12" s="46">
        <v>4</v>
      </c>
      <c r="B12" s="44" t="s">
        <v>121</v>
      </c>
      <c r="C12" s="45" t="s">
        <v>122</v>
      </c>
      <c r="D12" s="44">
        <v>24</v>
      </c>
      <c r="E12" s="44" t="s">
        <v>22</v>
      </c>
    </row>
    <row r="13" ht="24" customHeight="1" spans="1:5">
      <c r="A13" s="43" t="s">
        <v>5</v>
      </c>
      <c r="B13" s="44"/>
      <c r="C13" s="45"/>
      <c r="D13" s="44"/>
      <c r="E13" s="44"/>
    </row>
    <row r="14" ht="24" customHeight="1" spans="1:5">
      <c r="A14" s="46">
        <v>1</v>
      </c>
      <c r="B14" s="44" t="s">
        <v>128</v>
      </c>
      <c r="C14" s="47" t="s">
        <v>124</v>
      </c>
      <c r="D14" s="44">
        <v>2</v>
      </c>
      <c r="E14" s="44" t="s">
        <v>77</v>
      </c>
    </row>
    <row r="15" ht="24" customHeight="1" spans="1:5">
      <c r="A15" s="46">
        <v>2</v>
      </c>
      <c r="B15" s="44" t="s">
        <v>119</v>
      </c>
      <c r="C15" s="47" t="s">
        <v>120</v>
      </c>
      <c r="D15" s="44">
        <v>3</v>
      </c>
      <c r="E15" s="44" t="s">
        <v>77</v>
      </c>
    </row>
    <row r="16" ht="24" customHeight="1" spans="1:5">
      <c r="A16" s="46">
        <v>3</v>
      </c>
      <c r="B16" s="44" t="s">
        <v>129</v>
      </c>
      <c r="C16" s="47" t="s">
        <v>130</v>
      </c>
      <c r="D16" s="44">
        <v>9</v>
      </c>
      <c r="E16" s="44" t="s">
        <v>77</v>
      </c>
    </row>
    <row r="17" ht="24" customHeight="1" spans="1:5">
      <c r="A17" s="46">
        <v>4</v>
      </c>
      <c r="B17" s="44" t="s">
        <v>131</v>
      </c>
      <c r="C17" s="47" t="s">
        <v>132</v>
      </c>
      <c r="D17" s="44">
        <v>2</v>
      </c>
      <c r="E17" s="44" t="s">
        <v>77</v>
      </c>
    </row>
    <row r="18" ht="24" customHeight="1" spans="1:5">
      <c r="A18" s="46">
        <v>5</v>
      </c>
      <c r="B18" s="44" t="s">
        <v>133</v>
      </c>
      <c r="C18" s="45" t="s">
        <v>134</v>
      </c>
      <c r="D18" s="44">
        <v>78</v>
      </c>
      <c r="E18" s="44" t="s">
        <v>77</v>
      </c>
    </row>
    <row r="19" ht="24" customHeight="1" spans="1:5">
      <c r="A19" s="46">
        <v>6</v>
      </c>
      <c r="B19" s="44" t="s">
        <v>135</v>
      </c>
      <c r="C19" s="47" t="s">
        <v>136</v>
      </c>
      <c r="D19" s="44">
        <v>188</v>
      </c>
      <c r="E19" s="44" t="s">
        <v>77</v>
      </c>
    </row>
    <row r="20" ht="24" customHeight="1" spans="1:5">
      <c r="A20" s="46">
        <v>7</v>
      </c>
      <c r="B20" s="44" t="s">
        <v>121</v>
      </c>
      <c r="C20" s="45" t="s">
        <v>122</v>
      </c>
      <c r="D20" s="44">
        <v>52</v>
      </c>
      <c r="E20" s="44" t="s">
        <v>22</v>
      </c>
    </row>
    <row r="21" ht="24" customHeight="1" spans="1:5">
      <c r="A21" s="43" t="s">
        <v>137</v>
      </c>
      <c r="B21" s="44"/>
      <c r="C21" s="49"/>
      <c r="D21" s="44"/>
      <c r="E21" s="44"/>
    </row>
    <row r="22" ht="24" customHeight="1" spans="1:5">
      <c r="A22" s="46">
        <v>1</v>
      </c>
      <c r="B22" s="44" t="s">
        <v>113</v>
      </c>
      <c r="C22" s="47" t="s">
        <v>124</v>
      </c>
      <c r="D22" s="44">
        <v>2</v>
      </c>
      <c r="E22" s="44" t="s">
        <v>77</v>
      </c>
    </row>
    <row r="23" ht="24" customHeight="1" spans="1:5">
      <c r="A23" s="46">
        <v>2</v>
      </c>
      <c r="B23" s="44" t="s">
        <v>138</v>
      </c>
      <c r="C23" s="45" t="s">
        <v>139</v>
      </c>
      <c r="D23" s="44">
        <v>10</v>
      </c>
      <c r="E23" s="44" t="s">
        <v>77</v>
      </c>
    </row>
    <row r="24" ht="24" customHeight="1" spans="1:5">
      <c r="A24" s="46">
        <v>3</v>
      </c>
      <c r="B24" s="44" t="s">
        <v>121</v>
      </c>
      <c r="C24" s="45" t="s">
        <v>122</v>
      </c>
      <c r="D24" s="44">
        <v>44</v>
      </c>
      <c r="E24" s="44" t="s">
        <v>22</v>
      </c>
    </row>
    <row r="25" ht="24" customHeight="1" spans="1:5">
      <c r="A25" s="46"/>
      <c r="B25" s="43" t="s">
        <v>12</v>
      </c>
      <c r="C25" s="43"/>
      <c r="D25" s="50"/>
      <c r="E25" s="43"/>
    </row>
  </sheetData>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zoomScale="130" zoomScaleNormal="130" workbookViewId="0">
      <selection activeCell="A21" sqref="$A21:$XFD21"/>
    </sheetView>
  </sheetViews>
  <sheetFormatPr defaultColWidth="9" defaultRowHeight="24" customHeight="1" outlineLevelCol="5"/>
  <cols>
    <col min="1" max="1" width="9" style="9"/>
    <col min="2" max="2" width="17.212962962963" style="28" customWidth="1"/>
    <col min="3" max="3" width="40.1759259259259" style="28" customWidth="1"/>
    <col min="4" max="4" width="12.6296296296296" style="28"/>
    <col min="5" max="5" width="9" style="28"/>
  </cols>
  <sheetData>
    <row r="1" s="8" customFormat="1" customHeight="1" spans="1:6">
      <c r="A1" s="1" t="s">
        <v>13</v>
      </c>
      <c r="B1" s="1" t="s">
        <v>14</v>
      </c>
      <c r="C1" s="1" t="s">
        <v>15</v>
      </c>
      <c r="D1" s="1" t="s">
        <v>16</v>
      </c>
      <c r="E1" s="1" t="s">
        <v>17</v>
      </c>
    </row>
    <row r="2" customHeight="1" spans="1:6">
      <c r="A2" s="2">
        <v>1</v>
      </c>
      <c r="B2" s="2" t="s">
        <v>140</v>
      </c>
      <c r="C2" s="29" t="s">
        <v>141</v>
      </c>
      <c r="D2" s="14">
        <v>1</v>
      </c>
      <c r="E2" s="16" t="s">
        <v>77</v>
      </c>
    </row>
    <row r="3" customHeight="1" spans="1:6">
      <c r="A3" s="2">
        <v>2</v>
      </c>
      <c r="B3" s="2" t="s">
        <v>142</v>
      </c>
      <c r="C3" s="30" t="s">
        <v>143</v>
      </c>
      <c r="D3" s="14">
        <v>1</v>
      </c>
      <c r="E3" s="16" t="s">
        <v>77</v>
      </c>
    </row>
    <row r="4" customHeight="1" spans="1:6">
      <c r="A4" s="2">
        <v>3</v>
      </c>
      <c r="B4" s="2" t="s">
        <v>144</v>
      </c>
      <c r="C4" s="29" t="s">
        <v>145</v>
      </c>
      <c r="D4" s="14">
        <v>130</v>
      </c>
      <c r="E4" s="16" t="s">
        <v>77</v>
      </c>
    </row>
    <row r="5" customHeight="1" spans="1:6">
      <c r="A5" s="2">
        <v>4</v>
      </c>
      <c r="B5" s="16" t="s">
        <v>146</v>
      </c>
      <c r="C5" s="29" t="s">
        <v>147</v>
      </c>
      <c r="D5" s="14">
        <v>1</v>
      </c>
      <c r="E5" s="16" t="s">
        <v>77</v>
      </c>
      <c r="F5" s="31" t="s">
        <v>148</v>
      </c>
    </row>
    <row r="6" customHeight="1" spans="1:6">
      <c r="A6" s="2">
        <v>5</v>
      </c>
      <c r="B6" s="2" t="s">
        <v>149</v>
      </c>
      <c r="C6" s="32" t="s">
        <v>150</v>
      </c>
      <c r="D6" s="21">
        <v>48</v>
      </c>
      <c r="E6" s="16" t="s">
        <v>151</v>
      </c>
    </row>
    <row r="7" customHeight="1" spans="1:6">
      <c r="A7" s="2">
        <v>6</v>
      </c>
      <c r="B7" s="2" t="s">
        <v>152</v>
      </c>
      <c r="C7" s="4" t="s">
        <v>153</v>
      </c>
      <c r="D7" s="21">
        <v>1</v>
      </c>
      <c r="E7" s="16" t="s">
        <v>77</v>
      </c>
    </row>
    <row r="8" customHeight="1" spans="1:6">
      <c r="A8" s="2">
        <v>7</v>
      </c>
      <c r="B8" s="2" t="s">
        <v>154</v>
      </c>
      <c r="C8" s="4" t="s">
        <v>155</v>
      </c>
      <c r="D8" s="21">
        <v>64</v>
      </c>
      <c r="E8" s="16" t="s">
        <v>156</v>
      </c>
    </row>
    <row r="9" customHeight="1" spans="1:6">
      <c r="A9" s="2">
        <v>8</v>
      </c>
      <c r="B9" s="2" t="s">
        <v>157</v>
      </c>
      <c r="C9" s="32" t="s">
        <v>158</v>
      </c>
      <c r="D9" s="21">
        <v>2</v>
      </c>
      <c r="E9" s="16" t="s">
        <v>89</v>
      </c>
    </row>
    <row r="10" customHeight="1" spans="1:6">
      <c r="A10" s="2">
        <v>9</v>
      </c>
      <c r="B10" s="33" t="s">
        <v>159</v>
      </c>
      <c r="C10" s="34" t="s">
        <v>160</v>
      </c>
      <c r="D10" s="33">
        <v>1</v>
      </c>
      <c r="E10" s="33" t="s">
        <v>77</v>
      </c>
    </row>
    <row r="11" customHeight="1" spans="1:6">
      <c r="A11" s="2">
        <v>10</v>
      </c>
      <c r="B11" s="35" t="s">
        <v>59</v>
      </c>
      <c r="C11" s="36" t="s">
        <v>60</v>
      </c>
      <c r="D11" s="14">
        <f>9*2</f>
        <v>18</v>
      </c>
      <c r="E11" s="37" t="s">
        <v>22</v>
      </c>
    </row>
    <row r="12" customHeight="1" spans="1:6">
      <c r="A12" s="2">
        <v>11</v>
      </c>
      <c r="B12" s="35" t="s">
        <v>61</v>
      </c>
      <c r="C12" s="38" t="s">
        <v>62</v>
      </c>
      <c r="D12" s="14">
        <v>1</v>
      </c>
      <c r="E12" s="37" t="s">
        <v>22</v>
      </c>
    </row>
    <row r="13" customHeight="1" spans="1:6">
      <c r="A13" s="2">
        <v>12</v>
      </c>
      <c r="B13" s="39" t="s">
        <v>80</v>
      </c>
      <c r="C13" s="38" t="s">
        <v>81</v>
      </c>
      <c r="D13" s="14">
        <v>1</v>
      </c>
      <c r="E13" s="37" t="s">
        <v>22</v>
      </c>
    </row>
    <row r="14" customHeight="1" spans="1:6">
      <c r="A14" s="2">
        <v>13</v>
      </c>
      <c r="B14" s="22" t="s">
        <v>67</v>
      </c>
      <c r="C14" s="36" t="s">
        <v>161</v>
      </c>
      <c r="D14" s="14">
        <f>9*24*2/2+48*2/2</f>
        <v>264</v>
      </c>
      <c r="E14" s="37" t="s">
        <v>22</v>
      </c>
    </row>
    <row r="15" customHeight="1" spans="1:6">
      <c r="A15" s="2">
        <v>14</v>
      </c>
      <c r="B15" s="22" t="s">
        <v>69</v>
      </c>
      <c r="C15" s="34" t="s">
        <v>162</v>
      </c>
      <c r="D15" s="2">
        <f>D14</f>
        <v>264</v>
      </c>
      <c r="E15" s="33" t="s">
        <v>29</v>
      </c>
    </row>
    <row r="16" customHeight="1" spans="1:6">
      <c r="A16" s="2">
        <v>15</v>
      </c>
      <c r="B16" s="33" t="s">
        <v>71</v>
      </c>
      <c r="C16" s="34" t="s">
        <v>163</v>
      </c>
      <c r="D16" s="2">
        <f>D14</f>
        <v>264</v>
      </c>
      <c r="E16" s="33" t="s">
        <v>29</v>
      </c>
    </row>
    <row r="17" customHeight="1" spans="1:5">
      <c r="A17" s="2">
        <v>16</v>
      </c>
      <c r="B17" s="22" t="s">
        <v>73</v>
      </c>
      <c r="C17" s="34" t="s">
        <v>74</v>
      </c>
      <c r="D17" s="2">
        <f>D11+D12+D13</f>
        <v>20</v>
      </c>
      <c r="E17" s="18" t="s">
        <v>22</v>
      </c>
    </row>
    <row r="18" customHeight="1" spans="1:5">
      <c r="A18" s="2">
        <v>17</v>
      </c>
      <c r="B18" s="22" t="s">
        <v>44</v>
      </c>
      <c r="C18" s="36" t="s">
        <v>164</v>
      </c>
      <c r="D18" s="14">
        <v>100</v>
      </c>
      <c r="E18" s="40" t="s">
        <v>46</v>
      </c>
    </row>
    <row r="19" customHeight="1" spans="1:5">
      <c r="A19" s="2">
        <v>18</v>
      </c>
      <c r="B19" s="22" t="s">
        <v>47</v>
      </c>
      <c r="C19" s="38" t="s">
        <v>165</v>
      </c>
      <c r="D19" s="14">
        <v>30</v>
      </c>
      <c r="E19" s="40" t="s">
        <v>46</v>
      </c>
    </row>
    <row r="20" customHeight="1" spans="1:5">
      <c r="A20" s="2">
        <v>19</v>
      </c>
      <c r="B20" s="16" t="s">
        <v>39</v>
      </c>
      <c r="C20" s="34" t="s">
        <v>166</v>
      </c>
      <c r="D20" s="2">
        <v>45</v>
      </c>
      <c r="E20" s="18" t="s">
        <v>41</v>
      </c>
    </row>
    <row r="21" customHeight="1" spans="1:5">
      <c r="A21" s="2"/>
      <c r="B21" s="7" t="s">
        <v>12</v>
      </c>
      <c r="C21" s="7"/>
      <c r="D21" s="7"/>
      <c r="E21" s="7"/>
    </row>
  </sheetData>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zoomScale="115" zoomScaleNormal="115" workbookViewId="0">
      <selection activeCell="D13" sqref="D13"/>
    </sheetView>
  </sheetViews>
  <sheetFormatPr defaultColWidth="9" defaultRowHeight="14.4" outlineLevelCol="5"/>
  <cols>
    <col min="1" max="1" width="9" style="9"/>
    <col min="2" max="2" width="24.8888888888889" style="9" customWidth="1"/>
    <col min="3" max="3" width="55.25" style="9" customWidth="1"/>
    <col min="4" max="4" width="12.6296296296296" style="9" customWidth="1"/>
    <col min="5" max="5" width="9" style="9"/>
    <col min="6" max="6" width="9" style="10"/>
  </cols>
  <sheetData>
    <row r="1" s="8" customFormat="1" ht="24" customHeight="1" spans="1:6">
      <c r="A1" s="1" t="s">
        <v>13</v>
      </c>
      <c r="B1" s="1" t="s">
        <v>14</v>
      </c>
      <c r="C1" s="1" t="s">
        <v>15</v>
      </c>
      <c r="D1" s="1" t="s">
        <v>16</v>
      </c>
      <c r="E1" s="1" t="s">
        <v>17</v>
      </c>
      <c r="F1" s="11"/>
    </row>
    <row r="2" s="8" customFormat="1" ht="24" customHeight="1" spans="1:6">
      <c r="A2" s="21">
        <v>1</v>
      </c>
      <c r="B2" s="22" t="s">
        <v>167</v>
      </c>
      <c r="C2" s="23" t="s">
        <v>168</v>
      </c>
      <c r="D2" s="21">
        <v>53</v>
      </c>
      <c r="E2" s="21" t="s">
        <v>77</v>
      </c>
      <c r="F2" s="11"/>
    </row>
    <row r="3" customFormat="1" ht="24" customHeight="1" spans="1:6">
      <c r="A3" s="21">
        <v>2</v>
      </c>
      <c r="B3" s="22" t="s">
        <v>169</v>
      </c>
      <c r="C3" s="23" t="s">
        <v>170</v>
      </c>
      <c r="D3" s="14">
        <v>18</v>
      </c>
      <c r="E3" s="2" t="s">
        <v>77</v>
      </c>
      <c r="F3" s="10"/>
    </row>
    <row r="4" customFormat="1" ht="24" customHeight="1" spans="1:6">
      <c r="A4" s="21">
        <v>3</v>
      </c>
      <c r="B4" s="22" t="s">
        <v>171</v>
      </c>
      <c r="C4" s="23" t="s">
        <v>172</v>
      </c>
      <c r="D4" s="14">
        <v>18</v>
      </c>
      <c r="E4" s="2" t="s">
        <v>77</v>
      </c>
      <c r="F4" s="10"/>
    </row>
    <row r="5" customFormat="1" ht="24" customHeight="1" spans="1:6">
      <c r="A5" s="21">
        <v>4</v>
      </c>
      <c r="B5" s="24" t="s">
        <v>173</v>
      </c>
      <c r="C5" s="23" t="s">
        <v>174</v>
      </c>
      <c r="D5" s="14">
        <v>53</v>
      </c>
      <c r="E5" s="2" t="s">
        <v>77</v>
      </c>
      <c r="F5" s="10"/>
    </row>
    <row r="6" customFormat="1" ht="24" customHeight="1" spans="1:6">
      <c r="A6" s="21">
        <v>5</v>
      </c>
      <c r="B6" s="22" t="s">
        <v>175</v>
      </c>
      <c r="C6" s="23" t="s">
        <v>176</v>
      </c>
      <c r="D6" s="14">
        <v>1</v>
      </c>
      <c r="E6" s="2" t="s">
        <v>77</v>
      </c>
      <c r="F6" s="10"/>
    </row>
    <row r="7" customFormat="1" ht="24" customHeight="1" spans="1:6">
      <c r="A7" s="21">
        <v>6</v>
      </c>
      <c r="B7" s="24" t="s">
        <v>177</v>
      </c>
      <c r="C7" s="23" t="s">
        <v>178</v>
      </c>
      <c r="D7" s="14">
        <v>53</v>
      </c>
      <c r="E7" s="2" t="s">
        <v>77</v>
      </c>
      <c r="F7" s="10"/>
    </row>
    <row r="8" customFormat="1" ht="24" customHeight="1" spans="1:6">
      <c r="A8" s="21">
        <v>7</v>
      </c>
      <c r="B8" s="24" t="s">
        <v>179</v>
      </c>
      <c r="C8" s="23" t="s">
        <v>179</v>
      </c>
      <c r="D8" s="14">
        <v>100</v>
      </c>
      <c r="E8" s="2" t="s">
        <v>180</v>
      </c>
      <c r="F8" s="10"/>
    </row>
    <row r="9" customFormat="1" ht="24" customHeight="1" spans="1:6">
      <c r="A9" s="21">
        <v>8</v>
      </c>
      <c r="B9" s="24" t="s">
        <v>181</v>
      </c>
      <c r="C9" s="23" t="s">
        <v>182</v>
      </c>
      <c r="D9" s="14">
        <v>53</v>
      </c>
      <c r="E9" s="2" t="s">
        <v>77</v>
      </c>
      <c r="F9" s="10"/>
    </row>
    <row r="10" customFormat="1" ht="24" customHeight="1" spans="1:6">
      <c r="A10" s="21">
        <v>9</v>
      </c>
      <c r="B10" s="25" t="s">
        <v>53</v>
      </c>
      <c r="C10" s="26" t="s">
        <v>183</v>
      </c>
      <c r="D10" s="25">
        <v>180</v>
      </c>
      <c r="E10" s="18" t="s">
        <v>46</v>
      </c>
      <c r="F10" s="10"/>
    </row>
    <row r="11" customFormat="1" ht="24" customHeight="1" spans="1:6">
      <c r="A11" s="21">
        <v>10</v>
      </c>
      <c r="B11" s="25" t="s">
        <v>53</v>
      </c>
      <c r="C11" s="26" t="s">
        <v>184</v>
      </c>
      <c r="D11" s="25">
        <v>180</v>
      </c>
      <c r="E11" s="18" t="s">
        <v>46</v>
      </c>
      <c r="F11" s="10"/>
    </row>
    <row r="12" customFormat="1" ht="24" customHeight="1" spans="1:6">
      <c r="A12" s="21">
        <v>11</v>
      </c>
      <c r="B12" s="16" t="s">
        <v>39</v>
      </c>
      <c r="C12" s="17" t="s">
        <v>185</v>
      </c>
      <c r="D12" s="14">
        <v>10</v>
      </c>
      <c r="E12" s="18" t="s">
        <v>41</v>
      </c>
      <c r="F12" s="10"/>
    </row>
    <row r="13" customFormat="1" ht="24" customHeight="1" spans="1:6">
      <c r="A13" s="21">
        <v>12</v>
      </c>
      <c r="B13" s="25" t="s">
        <v>53</v>
      </c>
      <c r="C13" s="26" t="s">
        <v>186</v>
      </c>
      <c r="D13" s="27">
        <v>2500</v>
      </c>
      <c r="E13" s="20" t="s">
        <v>46</v>
      </c>
      <c r="F13" s="10"/>
    </row>
    <row r="14" customFormat="1" ht="24" customHeight="1" spans="1:6">
      <c r="A14" s="2"/>
      <c r="B14" s="7" t="s">
        <v>12</v>
      </c>
      <c r="C14" s="7"/>
      <c r="D14" s="7"/>
      <c r="E14" s="7"/>
      <c r="F14" s="10"/>
    </row>
  </sheetData>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tabSelected="1" workbookViewId="0">
      <selection activeCell="J16" sqref="J16"/>
    </sheetView>
  </sheetViews>
  <sheetFormatPr defaultColWidth="9" defaultRowHeight="14.4" outlineLevelCol="5"/>
  <cols>
    <col min="1" max="1" width="9" style="9"/>
    <col min="2" max="2" width="24.8888888888889" style="9" customWidth="1"/>
    <col min="3" max="3" width="55.25" style="9" customWidth="1"/>
    <col min="4" max="4" width="12.6296296296296" style="9" customWidth="1"/>
    <col min="5" max="5" width="9" style="9"/>
    <col min="6" max="6" width="9" style="10"/>
  </cols>
  <sheetData>
    <row r="1" s="8" customFormat="1" ht="24" customHeight="1" spans="1:6">
      <c r="A1" s="1" t="s">
        <v>13</v>
      </c>
      <c r="B1" s="1" t="s">
        <v>14</v>
      </c>
      <c r="C1" s="1" t="s">
        <v>15</v>
      </c>
      <c r="D1" s="1" t="s">
        <v>16</v>
      </c>
      <c r="E1" s="1" t="s">
        <v>17</v>
      </c>
      <c r="F1" s="11"/>
    </row>
    <row r="2" s="8" customFormat="1" ht="24" customHeight="1" spans="1:6">
      <c r="A2" s="1" t="s">
        <v>187</v>
      </c>
      <c r="B2" s="1"/>
      <c r="C2" s="1"/>
      <c r="D2" s="1"/>
      <c r="E2" s="1"/>
      <c r="F2" s="11"/>
    </row>
    <row r="3" ht="24" customHeight="1" spans="1:6">
      <c r="A3" s="2">
        <v>1</v>
      </c>
      <c r="B3" s="12" t="s">
        <v>188</v>
      </c>
      <c r="C3" s="13" t="s">
        <v>189</v>
      </c>
      <c r="D3" s="14">
        <v>558</v>
      </c>
      <c r="E3" s="2" t="s">
        <v>77</v>
      </c>
    </row>
    <row r="4" ht="24" customHeight="1" spans="1:6">
      <c r="A4" s="2">
        <v>2</v>
      </c>
      <c r="B4" s="2" t="s">
        <v>190</v>
      </c>
      <c r="C4" s="3" t="s">
        <v>191</v>
      </c>
      <c r="D4" s="14">
        <v>178</v>
      </c>
      <c r="E4" s="2" t="s">
        <v>22</v>
      </c>
    </row>
    <row r="5" ht="24" customHeight="1" spans="1:6">
      <c r="A5" s="2">
        <v>3</v>
      </c>
      <c r="B5" s="2" t="s">
        <v>192</v>
      </c>
      <c r="C5" s="3" t="s">
        <v>193</v>
      </c>
      <c r="D5" s="14">
        <v>186</v>
      </c>
      <c r="E5" s="2" t="s">
        <v>77</v>
      </c>
    </row>
    <row r="6" ht="24" customHeight="1" spans="1:6">
      <c r="A6" s="2">
        <v>4</v>
      </c>
      <c r="B6" s="2" t="s">
        <v>194</v>
      </c>
      <c r="C6" s="15" t="s">
        <v>195</v>
      </c>
      <c r="D6" s="14">
        <v>28</v>
      </c>
      <c r="E6" s="2" t="s">
        <v>22</v>
      </c>
    </row>
    <row r="7" ht="24" customHeight="1" spans="1:6">
      <c r="A7" s="2">
        <v>5</v>
      </c>
      <c r="B7" s="2" t="s">
        <v>196</v>
      </c>
      <c r="C7" s="3" t="s">
        <v>197</v>
      </c>
      <c r="D7" s="14">
        <v>16</v>
      </c>
      <c r="E7" s="2" t="s">
        <v>77</v>
      </c>
    </row>
    <row r="8" ht="24" customHeight="1" spans="1:6">
      <c r="A8" s="2">
        <v>6</v>
      </c>
      <c r="B8" s="2" t="s">
        <v>198</v>
      </c>
      <c r="C8" s="3" t="s">
        <v>199</v>
      </c>
      <c r="D8" s="14">
        <v>186</v>
      </c>
      <c r="E8" s="2" t="s">
        <v>77</v>
      </c>
    </row>
    <row r="9" ht="24" customHeight="1" spans="1:6">
      <c r="A9" s="7" t="s">
        <v>200</v>
      </c>
      <c r="B9" s="2"/>
      <c r="C9" s="15"/>
      <c r="D9" s="2"/>
      <c r="E9" s="2"/>
    </row>
    <row r="10" ht="24" customHeight="1" spans="1:6">
      <c r="A10" s="2">
        <v>1</v>
      </c>
      <c r="B10" s="2" t="s">
        <v>201</v>
      </c>
      <c r="C10" s="3" t="s">
        <v>202</v>
      </c>
      <c r="D10" s="2">
        <v>1</v>
      </c>
      <c r="E10" s="2" t="s">
        <v>89</v>
      </c>
    </row>
    <row r="11" ht="24" customHeight="1" spans="1:6">
      <c r="A11" s="2">
        <v>2</v>
      </c>
      <c r="B11" s="2" t="s">
        <v>203</v>
      </c>
      <c r="C11" s="3" t="s">
        <v>204</v>
      </c>
      <c r="D11" s="2">
        <v>558</v>
      </c>
      <c r="E11" s="2" t="s">
        <v>205</v>
      </c>
    </row>
    <row r="12" ht="24" customHeight="1" spans="1:6">
      <c r="A12" s="2">
        <v>3</v>
      </c>
      <c r="B12" s="2" t="s">
        <v>206</v>
      </c>
      <c r="C12" s="3" t="s">
        <v>207</v>
      </c>
      <c r="D12" s="2">
        <v>16</v>
      </c>
      <c r="E12" s="2" t="s">
        <v>208</v>
      </c>
    </row>
    <row r="13" ht="24" customHeight="1" spans="1:6">
      <c r="A13" s="2">
        <v>4</v>
      </c>
      <c r="B13" s="2" t="s">
        <v>209</v>
      </c>
      <c r="C13" s="3" t="s">
        <v>210</v>
      </c>
      <c r="D13" s="2">
        <v>1</v>
      </c>
      <c r="E13" s="2" t="s">
        <v>89</v>
      </c>
    </row>
    <row r="14" ht="24" customHeight="1" spans="1:6">
      <c r="A14" s="2">
        <v>5</v>
      </c>
      <c r="B14" s="16" t="s">
        <v>39</v>
      </c>
      <c r="C14" s="17" t="s">
        <v>40</v>
      </c>
      <c r="D14" s="2">
        <v>92</v>
      </c>
      <c r="E14" s="18" t="s">
        <v>41</v>
      </c>
    </row>
    <row r="15" ht="24" customHeight="1" spans="1:6">
      <c r="A15" s="2">
        <v>6</v>
      </c>
      <c r="B15" s="16" t="s">
        <v>53</v>
      </c>
      <c r="C15" s="19" t="s">
        <v>186</v>
      </c>
      <c r="D15" s="2">
        <v>2150</v>
      </c>
      <c r="E15" s="20" t="s">
        <v>46</v>
      </c>
    </row>
    <row r="16" ht="24" customHeight="1" spans="1:6">
      <c r="A16" s="2"/>
      <c r="B16" s="7" t="s">
        <v>12</v>
      </c>
      <c r="C16" s="7"/>
      <c r="D16" s="7"/>
      <c r="E16" s="7"/>
    </row>
  </sheetData>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topLeftCell="A3" workbookViewId="0">
      <selection activeCell="E7" sqref="E7:E8"/>
    </sheetView>
  </sheetViews>
  <sheetFormatPr defaultColWidth="9" defaultRowHeight="14.4" outlineLevelCol="4"/>
  <cols>
    <col min="1" max="1" width="11.1296296296296" customWidth="1"/>
    <col min="2" max="2" width="15.5" customWidth="1"/>
    <col min="3" max="3" width="45.3796296296296" customWidth="1"/>
  </cols>
  <sheetData>
    <row r="1" spans="1:5">
      <c r="A1" s="1" t="s">
        <v>13</v>
      </c>
      <c r="B1" s="1" t="s">
        <v>14</v>
      </c>
      <c r="C1" s="1" t="s">
        <v>15</v>
      </c>
      <c r="D1" s="1" t="s">
        <v>16</v>
      </c>
      <c r="E1" s="1" t="s">
        <v>17</v>
      </c>
    </row>
    <row r="2" ht="300" spans="1:5">
      <c r="A2" s="2">
        <v>1</v>
      </c>
      <c r="B2" s="2" t="s">
        <v>211</v>
      </c>
      <c r="C2" s="3" t="s">
        <v>212</v>
      </c>
      <c r="D2" s="2">
        <v>16</v>
      </c>
      <c r="E2" s="2" t="s">
        <v>77</v>
      </c>
    </row>
    <row r="3" ht="288" spans="1:5">
      <c r="A3" s="2">
        <v>2</v>
      </c>
      <c r="B3" s="2" t="s">
        <v>213</v>
      </c>
      <c r="C3" s="4" t="s">
        <v>214</v>
      </c>
      <c r="D3" s="2">
        <v>1</v>
      </c>
      <c r="E3" s="2" t="s">
        <v>77</v>
      </c>
    </row>
    <row r="4" ht="408" spans="1:5">
      <c r="A4" s="2">
        <v>3</v>
      </c>
      <c r="B4" s="2" t="s">
        <v>215</v>
      </c>
      <c r="C4" s="3" t="s">
        <v>193</v>
      </c>
      <c r="D4" s="2">
        <v>1</v>
      </c>
      <c r="E4" s="2" t="s">
        <v>77</v>
      </c>
    </row>
    <row r="5" ht="132" spans="1:5">
      <c r="A5" s="2">
        <v>4</v>
      </c>
      <c r="B5" s="2" t="s">
        <v>216</v>
      </c>
      <c r="C5" s="3" t="s">
        <v>217</v>
      </c>
      <c r="D5" s="2">
        <v>1</v>
      </c>
      <c r="E5" s="2" t="s">
        <v>89</v>
      </c>
    </row>
    <row r="6" ht="48" spans="1:5">
      <c r="A6" s="2">
        <v>5</v>
      </c>
      <c r="B6" s="2" t="s">
        <v>218</v>
      </c>
      <c r="C6" s="3" t="s">
        <v>219</v>
      </c>
      <c r="D6" s="2">
        <v>1</v>
      </c>
      <c r="E6" s="2" t="s">
        <v>77</v>
      </c>
    </row>
    <row r="7" spans="1:5">
      <c r="A7" s="2">
        <v>6</v>
      </c>
      <c r="B7" s="2" t="s">
        <v>220</v>
      </c>
      <c r="C7" s="5" t="s">
        <v>221</v>
      </c>
      <c r="D7" s="2">
        <v>1</v>
      </c>
      <c r="E7" s="2" t="s">
        <v>77</v>
      </c>
    </row>
    <row r="8" ht="132" spans="1:5">
      <c r="A8" s="2">
        <v>7</v>
      </c>
      <c r="B8" s="2" t="s">
        <v>222</v>
      </c>
      <c r="C8" s="3" t="s">
        <v>223</v>
      </c>
      <c r="D8" s="6">
        <v>700</v>
      </c>
      <c r="E8" s="2" t="s">
        <v>46</v>
      </c>
    </row>
    <row r="9" spans="1:5">
      <c r="A9" s="2"/>
      <c r="B9" s="7" t="s">
        <v>12</v>
      </c>
      <c r="C9" s="7"/>
      <c r="D9" s="7"/>
      <c r="E9" s="7"/>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汇总表</vt:lpstr>
      <vt:lpstr>综合布线系统</vt:lpstr>
      <vt:lpstr>无线网</vt:lpstr>
      <vt:lpstr>综合管网</vt:lpstr>
      <vt:lpstr>计算机网络系统</vt:lpstr>
      <vt:lpstr>视频监控系统</vt:lpstr>
      <vt:lpstr>门禁系统</vt:lpstr>
      <vt:lpstr>病房呼叫系统</vt:lpstr>
      <vt:lpstr>时钟系统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有暖风</cp:lastModifiedBy>
  <dcterms:created xsi:type="dcterms:W3CDTF">2023-05-12T11:15:00Z</dcterms:created>
  <dcterms:modified xsi:type="dcterms:W3CDTF">2025-12-02T01:42:54Z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B59B816450834A0B8DE9A243712CB216_13</vt:lpwstr>
  </property>
</Properties>
</file>