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摄像机、视频" sheetId="1" r:id="rId1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摄像机、视频!$A$13:$N$25</definedName>
    <definedName name="邀请询价" localSheetId="0">#REF!</definedName>
    <definedName name="公开单一来源" localSheetId="0">#REF!</definedName>
    <definedName name="谈判邀请" localSheetId="0">#REF!</definedName>
    <definedName name="竞争谈判" localSheetId="0">'[3]审批单3-1'!$B$7</definedName>
    <definedName name="标题" localSheetId="0">'[1]底价（刘佳）'!$A$1:$G$1,'[1]底价（刘佳）'!$P$1:$Q$1,'[1]底价（刘佳）'!$W$1:$AA$1</definedName>
    <definedName name="设备厂家" localSheetId="0">'[1]底价（刘佳）'!$H$1:$H$1,'[1]底价（刘佳）'!$H$3:$H$6,'[1]底价（刘佳）'!$H$8:$H$23,'[1]底价（刘佳）'!$H$25:$H$32,'[1]底价（刘佳）'!$H$34:$H$50,'[1]底价（刘佳）'!$H$52:$H$58,'[1]底价（刘佳）'!$H$65:$H$65</definedName>
    <definedName name="设备单价" localSheetId="0">'[1]底价（刘佳）'!$P$3,'[1]底价（刘佳）'!$P$3:$P$6,'[1]底价（刘佳）'!$P$8:$P$23,'[1]底价（刘佳）'!$P$25:$P$32,'[1]底价（刘佳）'!$P$34:$P$50,'[1]底价（刘佳）'!$P$52:$P$59</definedName>
    <definedName name="设备分类" localSheetId="0">#REF!</definedName>
    <definedName name="施工2" localSheetId="0">'[1]底价（刘佳）'!$R$1:$S$1,'[1]底价（刘佳）'!$R$3:$S$6,'[1]底价（刘佳）'!$R$8:$S$23,'[1]底价（刘佳）'!$R$25:$S$32,'[1]底价（刘佳）'!$R$34:$S$50,'[1]底价（刘佳）'!$R$52:$S$58,'[1]底价（刘佳）'!$R$65:$S$65</definedName>
    <definedName name="施工单价" localSheetId="0">'[1]底价（刘佳）'!$W$52:$W$59,'[1]底价（刘佳）'!$W$34:$W$50,'[1]底价（刘佳）'!$W$25:$W$32,'[1]底价（刘佳）'!$W$8:$W$23,'[1]底价（刘佳）'!$W$3:$W$6</definedName>
    <definedName name="Arr_邀请招标" localSheetId="0">#REF!</definedName>
    <definedName name="Arr_公开询价" localSheetId="0">#REF!</definedName>
    <definedName name="Arr_公开招标" localSheetId="0">#REF!</definedName>
    <definedName name="邀请招标" localSheetId="0">#REF!</definedName>
    <definedName name="公开询价" localSheetId="0">'[2]审批单3-1'!$B$10</definedName>
    <definedName name="公开招标" localSheetId="0">#REF!</definedName>
    <definedName name="询价采购" localSheetId="0">#REF!</definedName>
    <definedName name="单一来源" localSheetId="0">#REF!</definedName>
    <definedName name="采购方式" localSheetId="0">#REF!</definedName>
    <definedName name="竞争性谈判" localSheetId="0">#REF!</definedName>
    <definedName name="_xlnm.Print_Titles" localSheetId="0">摄像机、视频!$1:$10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<sst xmlns="http://schemas.openxmlformats.org/spreadsheetml/2006/main" count="60" uniqueCount="55">
  <si>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r>
      <rPr>
        <b/>
        <sz val="24"/>
        <rFont val="宋体"/>
        <charset val="134"/>
      </rPr>
      <t>佛山市同济路西延工程（华宝北路至槎湾路）机电工程</t>
    </r>
    <r>
      <rPr>
        <b/>
        <u/>
        <sz val="24"/>
        <rFont val="宋体"/>
        <charset val="134"/>
      </rPr>
      <t xml:space="preserve">     </t>
    </r>
    <r>
      <rPr>
        <b/>
        <sz val="24"/>
        <rFont val="宋体"/>
        <charset val="134"/>
      </rPr>
      <t>设备材料采购清单</t>
    </r>
  </si>
  <si>
    <t>项目名称：佛山市同济路西延工程（华宝北路至槎湾路）机电工程</t>
  </si>
  <si>
    <t>设备材料名称：</t>
  </si>
  <si>
    <t>采购单位：中咨泰克交通工程集团有限公司</t>
  </si>
  <si>
    <t>报价单位（盖单位章）：</t>
  </si>
  <si>
    <t>联系人：伍岗（项目部）、王红燕（采购部）</t>
  </si>
  <si>
    <t>联系人：</t>
  </si>
  <si>
    <t>邮箱：techcgb@163.com</t>
  </si>
  <si>
    <t>邮箱：</t>
  </si>
  <si>
    <t>传真：010-51726460</t>
  </si>
  <si>
    <t>传真：</t>
  </si>
  <si>
    <t>联系电话：伍岗13649230550、王红燕 13466670085</t>
  </si>
  <si>
    <t>联系电话：</t>
  </si>
  <si>
    <t>地址：北京市海淀区北四环中路229号海泰大厦8层</t>
  </si>
  <si>
    <t>地址：</t>
  </si>
  <si>
    <t>邮编：100083</t>
  </si>
  <si>
    <t>邮编：</t>
  </si>
  <si>
    <t>总清单
编号</t>
  </si>
  <si>
    <t>细目编号</t>
  </si>
  <si>
    <t>设备材料名称</t>
  </si>
  <si>
    <t>单位</t>
  </si>
  <si>
    <t>数量</t>
  </si>
  <si>
    <t>品牌</t>
  </si>
  <si>
    <t>规格型号</t>
  </si>
  <si>
    <t>报价（人民币元）</t>
  </si>
  <si>
    <t>询价单位技术指标要求</t>
  </si>
  <si>
    <t>报价单位技术指标响应
（需报价单位自行填写）</t>
  </si>
  <si>
    <t>备注</t>
  </si>
  <si>
    <t>不含税单价</t>
  </si>
  <si>
    <t>含税单价</t>
  </si>
  <si>
    <t>含税合价</t>
  </si>
  <si>
    <t>804-3-7</t>
  </si>
  <si>
    <t>网络红外枪式摄像机(含支架、防护罩 )</t>
  </si>
  <si>
    <t>套</t>
  </si>
  <si>
    <t>另附</t>
  </si>
  <si>
    <t>804-3-9</t>
  </si>
  <si>
    <t>摄像机电源AC24V/4A</t>
  </si>
  <si>
    <t>含税总价</t>
  </si>
  <si>
    <t>不含税总价</t>
  </si>
  <si>
    <t>税率</t>
  </si>
  <si>
    <t>税金</t>
  </si>
  <si>
    <t>供货周期</t>
  </si>
  <si>
    <t>以项目部发出的正式订货通知为准供货，收到正式通知后15日内到货。</t>
  </si>
  <si>
    <t>（报价单位在此处自行填写。如响应要求，可填写“响应”或照抄左侧单元格的文字）</t>
  </si>
  <si>
    <t>支付方式</t>
  </si>
  <si>
    <t>（1）以银行转账（现金电汇）的方式支付。
（2）付款节点及付款比例：按照项目实际需求，以项目部发出的正式订货通知为准，分批次供货、支付。预付该批次含税总额的10%（预付款将在到货款支付中根据到货比例扣回）； 每批次设备材料到货，经项目业主方、监理方或项目部验收合格后，以到货设备材料的计量资料为依据，支付该批次含税总额的60%，即支付至该批次含税总额的70%（未到货的设备材料的预付款不执行扣回）；项目交工验收合格后，根据实际的供货数量进行计量和结算，完成计量和结算后，根据双方的结算合同，支付至结算合同总额的100%（如满足到货款支付条件后6个月内未进行交工验收，则乙方提起书面申请，甲方可向乙方支付交工款）。</t>
  </si>
  <si>
    <t>售后服务</t>
  </si>
  <si>
    <t>缺陷责任期至项目交工验收合格后开始计算24个月。</t>
  </si>
  <si>
    <t>报价发送地址</t>
  </si>
  <si>
    <t>中交供应商门户（网址：http://sp.iccec.cn）</t>
  </si>
  <si>
    <t>企业性质</t>
  </si>
  <si>
    <t>（需报价单位自行填写，国企、央企、私企或上市公司）</t>
  </si>
  <si>
    <t>报价日期</t>
  </si>
  <si>
    <r>
      <rPr>
        <b/>
        <sz val="16"/>
        <rFont val="宋体"/>
        <charset val="134"/>
      </rPr>
      <t>2025年</t>
    </r>
    <r>
      <rPr>
        <b/>
        <u/>
        <sz val="16"/>
        <rFont val="宋体"/>
        <charset val="134"/>
      </rPr>
      <t xml:space="preserve">     </t>
    </r>
    <r>
      <rPr>
        <b/>
        <sz val="16"/>
        <rFont val="宋体"/>
        <charset val="134"/>
      </rPr>
      <t>月</t>
    </r>
    <r>
      <rPr>
        <b/>
        <u/>
        <sz val="16"/>
        <rFont val="宋体"/>
        <charset val="134"/>
      </rPr>
      <t xml:space="preserve">     </t>
    </r>
    <r>
      <rPr>
        <b/>
        <sz val="16"/>
        <rFont val="宋体"/>
        <charset val="134"/>
      </rPr>
      <t>日</t>
    </r>
  </si>
  <si>
    <t>附：设备材料采购响应文件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</si>
</sst>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_(* #,##0.00_);_(* \(#,##0.00\);_(* &quot;-&quot;??_);_(@_)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.35"/>
      <color indexed="12"/>
      <name val="宋体"/>
      <charset val="134"/>
    </font>
    <font>
      <b/>
      <u/>
      <sz val="16"/>
      <name val="宋体"/>
      <charset val="134"/>
    </font>
    <font>
      <b/>
      <u/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49" applyFont="1" applyFill="1" applyAlignment="1" applyProtection="1">
      <alignment vertical="center" wrapText="1"/>
      <protection hidden="1"/>
    </xf>
    <xf numFmtId="0" fontId="2" fillId="0" borderId="0" xfId="49" applyFont="1" applyFill="1" applyAlignment="1" applyProtection="1">
      <alignment vertical="center" wrapText="1"/>
      <protection hidden="1"/>
    </xf>
    <xf numFmtId="0" fontId="3" fillId="0" borderId="0" xfId="49" applyFont="1" applyFill="1" applyAlignment="1" applyProtection="1">
      <alignment vertical="center" wrapText="1"/>
      <protection hidden="1"/>
    </xf>
    <xf numFmtId="0" fontId="4" fillId="0" borderId="0" xfId="49" applyFont="1" applyFill="1" applyAlignment="1" applyProtection="1">
      <alignment horizontal="center" vertical="center" wrapText="1"/>
      <protection hidden="1"/>
    </xf>
    <xf numFmtId="0" fontId="4" fillId="0" borderId="0" xfId="49" applyFont="1" applyFill="1" applyAlignment="1" applyProtection="1">
      <alignment vertical="center" wrapText="1"/>
      <protection hidden="1"/>
    </xf>
    <xf numFmtId="0" fontId="5" fillId="0" borderId="0" xfId="49" applyFont="1" applyFill="1" applyAlignment="1" applyProtection="1">
      <alignment horizontal="center" vertical="center" wrapText="1"/>
      <protection hidden="1"/>
    </xf>
    <xf numFmtId="0" fontId="6" fillId="0" borderId="1" xfId="49" applyFont="1" applyFill="1" applyBorder="1" applyAlignment="1" applyProtection="1">
      <alignment horizontal="left" vertical="center" wrapText="1"/>
      <protection hidden="1"/>
    </xf>
    <xf numFmtId="0" fontId="6" fillId="0" borderId="2" xfId="49" applyFont="1" applyFill="1" applyBorder="1" applyAlignment="1" applyProtection="1">
      <alignment horizontal="left" vertical="center" wrapText="1"/>
      <protection hidden="1"/>
    </xf>
    <xf numFmtId="0" fontId="6" fillId="0" borderId="3" xfId="49" applyFont="1" applyFill="1" applyBorder="1" applyAlignment="1" applyProtection="1">
      <alignment horizontal="left" vertical="center" wrapText="1"/>
      <protection hidden="1"/>
    </xf>
    <xf numFmtId="0" fontId="3" fillId="0" borderId="1" xfId="49" applyFont="1" applyFill="1" applyBorder="1" applyAlignment="1" applyProtection="1">
      <alignment horizontal="left" vertical="center" wrapText="1"/>
      <protection hidden="1"/>
    </xf>
    <xf numFmtId="0" fontId="3" fillId="0" borderId="2" xfId="49" applyFont="1" applyFill="1" applyBorder="1" applyAlignment="1" applyProtection="1">
      <alignment horizontal="left" vertical="center" wrapText="1"/>
      <protection hidden="1"/>
    </xf>
    <xf numFmtId="0" fontId="3" fillId="0" borderId="4" xfId="49" applyFont="1" applyFill="1" applyBorder="1" applyAlignment="1" applyProtection="1">
      <alignment horizontal="left" vertical="center" wrapText="1"/>
      <protection hidden="1"/>
    </xf>
    <xf numFmtId="0" fontId="3" fillId="0" borderId="5" xfId="49" applyFont="1" applyFill="1" applyBorder="1" applyAlignment="1" applyProtection="1">
      <alignment horizontal="left" vertical="center" wrapText="1"/>
      <protection hidden="1"/>
    </xf>
    <xf numFmtId="0" fontId="6" fillId="0" borderId="3" xfId="49" applyFont="1" applyFill="1" applyBorder="1" applyAlignment="1" applyProtection="1">
      <alignment horizontal="center" vertical="center" wrapText="1"/>
      <protection hidden="1"/>
    </xf>
    <xf numFmtId="176" fontId="6" fillId="0" borderId="3" xfId="49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49" applyFont="1" applyFill="1" applyBorder="1" applyAlignment="1" applyProtection="1">
      <alignment horizontal="center" vertical="center" wrapText="1"/>
      <protection hidden="1"/>
    </xf>
    <xf numFmtId="0" fontId="3" fillId="0" borderId="3" xfId="49" applyFont="1" applyFill="1" applyBorder="1" applyAlignment="1" applyProtection="1">
      <alignment horizontal="center" vertical="center" wrapText="1"/>
      <protection hidden="1"/>
    </xf>
    <xf numFmtId="43" fontId="3" fillId="0" borderId="3" xfId="49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49" applyFont="1" applyFill="1" applyBorder="1" applyAlignment="1" applyProtection="1">
      <alignment horizontal="center" vertical="center" wrapText="1"/>
      <protection hidden="1"/>
    </xf>
    <xf numFmtId="0" fontId="6" fillId="0" borderId="7" xfId="49" applyFont="1" applyFill="1" applyBorder="1" applyAlignment="1" applyProtection="1">
      <alignment horizontal="center" vertical="center" wrapText="1"/>
      <protection hidden="1"/>
    </xf>
    <xf numFmtId="0" fontId="6" fillId="0" borderId="8" xfId="49" applyFont="1" applyFill="1" applyBorder="1" applyAlignment="1" applyProtection="1">
      <alignment horizontal="center" vertical="center" wrapText="1"/>
      <protection hidden="1"/>
    </xf>
    <xf numFmtId="0" fontId="6" fillId="0" borderId="1" xfId="49" applyFont="1" applyFill="1" applyBorder="1" applyAlignment="1" applyProtection="1">
      <alignment horizontal="center" vertical="center" wrapText="1"/>
      <protection hidden="1"/>
    </xf>
    <xf numFmtId="0" fontId="6" fillId="0" borderId="2" xfId="49" applyFont="1" applyFill="1" applyBorder="1" applyAlignment="1" applyProtection="1">
      <alignment horizontal="center" vertical="center" wrapText="1"/>
      <protection hidden="1"/>
    </xf>
    <xf numFmtId="0" fontId="6" fillId="0" borderId="9" xfId="49" applyFont="1" applyFill="1" applyBorder="1" applyAlignment="1" applyProtection="1">
      <alignment horizontal="center" vertical="center" wrapText="1"/>
      <protection hidden="1"/>
    </xf>
    <xf numFmtId="177" fontId="6" fillId="0" borderId="10" xfId="49" applyNumberFormat="1" applyFont="1" applyFill="1" applyBorder="1" applyAlignment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left" vertical="center" wrapText="1"/>
      <protection hidden="1"/>
    </xf>
    <xf numFmtId="0" fontId="3" fillId="0" borderId="3" xfId="49" applyFont="1" applyFill="1" applyBorder="1" applyAlignment="1">
      <alignment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hidden="1"/>
    </xf>
    <xf numFmtId="43" fontId="3" fillId="0" borderId="3" xfId="49" applyNumberFormat="1" applyFont="1" applyFill="1" applyBorder="1" applyAlignment="1" applyProtection="1">
      <alignment horizontal="left" vertical="center" wrapText="1"/>
      <protection hidden="1"/>
    </xf>
    <xf numFmtId="43" fontId="6" fillId="0" borderId="3" xfId="49" applyNumberFormat="1" applyFont="1" applyFill="1" applyBorder="1" applyAlignment="1" applyProtection="1">
      <alignment horizontal="center" vertical="center" wrapText="1"/>
      <protection hidden="1"/>
    </xf>
    <xf numFmtId="9" fontId="6" fillId="0" borderId="3" xfId="3" applyFont="1" applyFill="1" applyBorder="1" applyAlignment="1" applyProtection="1">
      <alignment horizontal="center" vertical="center" wrapText="1"/>
      <protection hidden="1"/>
    </xf>
    <xf numFmtId="0" fontId="3" fillId="0" borderId="10" xfId="49" applyFont="1" applyFill="1" applyBorder="1" applyAlignment="1" applyProtection="1">
      <alignment horizontal="center" vertical="center" wrapText="1"/>
      <protection hidden="1"/>
    </xf>
    <xf numFmtId="0" fontId="3" fillId="0" borderId="10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超链接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15570\Desktop\&#29996;&#21488;&#28201;&#39640;&#36895;&#33267;&#27839;&#28023;&#39640;&#36895;&#28201;&#23725;&#32852;&#32476;&#32447;&#26426;&#30005;&#24037;&#31243;&#31532; JD01 &#26631;&#27573;&#39033;&#30446;&#37319;&#36141;&#25991;&#20214;202308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15570\Desktop\2023&#24180;&#38376;&#22836;&#27807;&#20844;&#36335;&#20998;&#23616;&#26222;&#36890;&#20844;&#36335;&#38567;&#36947;&#26426;&#30005;&#35774;&#26045;&#24314;&#35774;&#19987;&#39033;&#24037;&#31243;&#37319;&#36141;&#25991;&#20214;2023120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0013;&#21672;&#27888;&#20811;\&#39033;&#30446;&#25991;&#20214;\&#21512;&#20316;&#39033;&#30446;\&#26234;&#30740;&#38498;&#65288;ZY&#65289;\&#20140;&#38596;&#39640;&#36895;&#20844;&#36335;\04&#37319;&#36141;&#23457;&#25209;&#21333;\XXX&#39033;&#30446;&#37319;&#36141;&#25991;&#20214;_&#23457;&#25209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7888;&#20811;&#39033;&#30446;&#65288;2024&#24180;4&#26376;&#24320;&#22987;&#65289;\02-&#39033;&#30446;&#31649;&#29702;&#65288;&#21253;&#21547;&#37319;&#36141;&#12289;&#21512;&#21516;&#12289;&#26631;&#21518;&#39044;&#31639;&#65289;\01-&#26045;&#24037;&#39033;&#30446;&#65288;&#21407;&#20107;&#19994;&#37096;&#36951;&#30041;&#65289;\14&#21516;&#27982;&#36335;20221020\05-&#37319;&#36141;\03&#21516;&#27982;&#36335;&#37319;&#36141;&#23547;&#28304;\&#29289;&#36164;&#35745;&#21010;&#38656;&#27714;&#34920;\&#35810;&#20215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甬台温高速至沿海高速温岭联络线机电工程第 JD01 标段项目采"/>
      <sheetName val="采购总清单"/>
      <sheetName val="项目说明"/>
      <sheetName val="采购申请表"/>
      <sheetName val="审批表"/>
      <sheetName val="询价清单"/>
      <sheetName val="对比表"/>
      <sheetName val="收费软件-对比"/>
      <sheetName val="操作台及机柜-对比"/>
      <sheetName val="操作台及机柜-汇总"/>
      <sheetName val="钢结构-对比"/>
      <sheetName val="钢结构-汇总"/>
      <sheetName val="服务器-对比"/>
      <sheetName val="高清摄像机-对比"/>
      <sheetName val="高清摄像机-汇总"/>
      <sheetName val="车牌照自动识别系统-对比"/>
      <sheetName val="车牌照自动识别系统-汇总"/>
      <sheetName val="毫米波车辆检测器-对比"/>
      <sheetName val="汇总表"/>
      <sheetName val="汇总报告"/>
      <sheetName val="毫米波车辆检测器-汇总"/>
      <sheetName val="UPS、EPS及稳压电源-对比"/>
      <sheetName val="UPS、EPS及稳压电源-汇总"/>
      <sheetName val="审批单3-1"/>
      <sheetName val="服务器-汇总"/>
      <sheetName val="工控机-对比"/>
      <sheetName val="辅材-对比"/>
      <sheetName val="光缆-对比"/>
      <sheetName val="交换机-对比"/>
      <sheetName val="雨棚信号灯、可变信息发布屏-对比"/>
      <sheetName val="一体化多功能电动栏杆机-对比"/>
      <sheetName val="总审批单"/>
      <sheetName val="工业以太网交换机-对比"/>
      <sheetName val="工业以太网交换机-汇总"/>
      <sheetName val="配电箱-对比"/>
      <sheetName val="路灯LED-对比"/>
      <sheetName val="路灯LED-汇总"/>
      <sheetName val="审批单3-5"/>
      <sheetName val="审批单3-4"/>
      <sheetName val="审批单3-2"/>
      <sheetName val="审批单3-3"/>
      <sheetName val="底价（刘佳）"/>
      <sheetName val="审批单3-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说明"/>
      <sheetName val="采购总清单"/>
      <sheetName val="采购申请表"/>
      <sheetName val="劳务报价汇总表-模板"/>
      <sheetName val="系数抽取-模板"/>
      <sheetName val="生产经营类采购成本利润汇总表-模板"/>
      <sheetName val="询价清单-模板"/>
      <sheetName val="对比表-模板"/>
      <sheetName val="LED灯、情报板、车指-对比"/>
      <sheetName val="LED灯、情报板、车指-汇总"/>
      <sheetName val="钢管-对比"/>
      <sheetName val="钢管-汇总"/>
      <sheetName val="电缆-对比"/>
      <sheetName val="电缆-汇总"/>
      <sheetName val="零星材料-询价清单"/>
      <sheetName val="零星材料-对比"/>
      <sheetName val="零星材料-汇总"/>
      <sheetName val="UPS-对比"/>
      <sheetName val="钢结构-对比"/>
      <sheetName val="交换机、服务器-对比"/>
      <sheetName val="配电箱-对比"/>
      <sheetName val="摄像机-对比"/>
      <sheetName val="微波车检器-对比"/>
      <sheetName val="消防设施-对比"/>
      <sheetName val="汇总报告"/>
      <sheetName val="汇总表-原模板"/>
      <sheetName val="汇总表-模板"/>
      <sheetName val="审批表-模板"/>
      <sheetName val="交换机、服务器-汇总"/>
      <sheetName val="摄像机-汇总"/>
      <sheetName val="微波车检器-汇总"/>
      <sheetName val="总审批单"/>
      <sheetName val="审批单3-1"/>
      <sheetName val="审批单3-2"/>
      <sheetName val="生产经营类采购成本利润汇总表"/>
      <sheetName val="底价（刘佳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告"/>
      <sheetName val="汇总表"/>
      <sheetName val="审批单3-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总清单"/>
      <sheetName val="排水泵"/>
      <sheetName val="弯管、三通、异径管、缓闭止回阀、闸阀"/>
      <sheetName val="柔性防水套管"/>
      <sheetName val="压力表"/>
      <sheetName val="出入口控制"/>
      <sheetName val="防区控制"/>
      <sheetName val="电话通信系统"/>
      <sheetName val="电子巡查管理系统"/>
      <sheetName val="PLC已录入"/>
      <sheetName val="火灾报警系统已录入"/>
      <sheetName val="防火门监控系统"/>
      <sheetName val="光缆"/>
      <sheetName val="通信辅材"/>
      <sheetName val="标志板"/>
      <sheetName val="消防电源监控系统"/>
      <sheetName val="电力监控"/>
      <sheetName val="_"/>
      <sheetName val="巡更系统"/>
      <sheetName val="风机"/>
      <sheetName val="盖板、爬梯"/>
      <sheetName val="风阀"/>
      <sheetName val="防火砖"/>
      <sheetName val="防雷器"/>
      <sheetName val="应急照明"/>
      <sheetName val="UPS"/>
      <sheetName val="金属软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M25"/>
  <sheetViews>
    <sheetView tabSelected="1" zoomScale="70" zoomScaleNormal="70" zoomScaleSheetLayoutView="55" topLeftCell="A3" workbookViewId="0">
      <selection activeCell="B13" sqref="B13:C13"/>
    </sheetView>
  </sheetViews>
  <sheetFormatPr defaultColWidth="7.51666666666667" defaultRowHeight="11.25"/>
  <cols>
    <col min="1" max="1" width="10.8166666666667" style="4" customWidth="1"/>
    <col min="2" max="2" width="15.6" style="4" customWidth="1"/>
    <col min="3" max="3" width="41.9666666666667" style="4" customWidth="1"/>
    <col min="4" max="5" width="14.4666666666667" style="5" customWidth="1"/>
    <col min="6" max="7" width="19.7666666666667" style="5" customWidth="1"/>
    <col min="8" max="8" width="31.7" style="5" customWidth="1"/>
    <col min="9" max="10" width="28.2166666666667" style="5" customWidth="1"/>
    <col min="11" max="11" width="44.3833333333333" style="5" customWidth="1"/>
    <col min="12" max="12" width="31.5" style="5" customWidth="1"/>
    <col min="13" max="13" width="33.7833333333333" style="5" customWidth="1"/>
    <col min="14" max="16384" width="7.51666666666667" style="5"/>
  </cols>
  <sheetData>
    <row r="1" ht="50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0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7"/>
    </row>
    <row r="3" s="1" customFormat="1" ht="40" customHeight="1" spans="1:1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1" customFormat="1" ht="40" customHeight="1" spans="1:13">
      <c r="A4" s="10" t="s">
        <v>3</v>
      </c>
      <c r="B4" s="11"/>
      <c r="C4" s="11"/>
      <c r="D4" s="11"/>
      <c r="E4" s="11"/>
      <c r="F4" s="11"/>
      <c r="G4" s="11"/>
      <c r="H4" s="11"/>
      <c r="I4" s="28" t="s">
        <v>4</v>
      </c>
      <c r="J4" s="28"/>
      <c r="K4" s="28"/>
      <c r="L4" s="28"/>
      <c r="M4" s="28"/>
    </row>
    <row r="5" s="1" customFormat="1" ht="40" customHeight="1" spans="1:13">
      <c r="A5" s="10" t="s">
        <v>5</v>
      </c>
      <c r="B5" s="11"/>
      <c r="C5" s="11"/>
      <c r="D5" s="11"/>
      <c r="E5" s="11"/>
      <c r="F5" s="11"/>
      <c r="G5" s="11"/>
      <c r="H5" s="11"/>
      <c r="I5" s="28" t="s">
        <v>6</v>
      </c>
      <c r="J5" s="28"/>
      <c r="K5" s="28"/>
      <c r="L5" s="28"/>
      <c r="M5" s="28"/>
    </row>
    <row r="6" s="1" customFormat="1" ht="40" customHeight="1" spans="1:13">
      <c r="A6" s="10" t="s">
        <v>7</v>
      </c>
      <c r="B6" s="11"/>
      <c r="C6" s="11"/>
      <c r="D6" s="11"/>
      <c r="E6" s="11"/>
      <c r="F6" s="11"/>
      <c r="G6" s="11"/>
      <c r="H6" s="11"/>
      <c r="I6" s="28" t="s">
        <v>8</v>
      </c>
      <c r="J6" s="28"/>
      <c r="K6" s="28"/>
      <c r="L6" s="28"/>
      <c r="M6" s="28"/>
    </row>
    <row r="7" s="1" customFormat="1" ht="40" customHeight="1" spans="1:13">
      <c r="A7" s="10" t="s">
        <v>9</v>
      </c>
      <c r="B7" s="11"/>
      <c r="C7" s="11"/>
      <c r="D7" s="11"/>
      <c r="E7" s="11"/>
      <c r="F7" s="11"/>
      <c r="G7" s="11"/>
      <c r="H7" s="11"/>
      <c r="I7" s="28" t="s">
        <v>10</v>
      </c>
      <c r="J7" s="28"/>
      <c r="K7" s="28"/>
      <c r="L7" s="28"/>
      <c r="M7" s="28"/>
    </row>
    <row r="8" s="1" customFormat="1" ht="40" customHeight="1" spans="1:13">
      <c r="A8" s="10" t="s">
        <v>11</v>
      </c>
      <c r="B8" s="11"/>
      <c r="C8" s="11"/>
      <c r="D8" s="11"/>
      <c r="E8" s="11"/>
      <c r="F8" s="11"/>
      <c r="G8" s="11"/>
      <c r="H8" s="11"/>
      <c r="I8" s="28" t="s">
        <v>12</v>
      </c>
      <c r="J8" s="28"/>
      <c r="K8" s="28"/>
      <c r="L8" s="28"/>
      <c r="M8" s="28"/>
    </row>
    <row r="9" s="1" customFormat="1" ht="40" customHeight="1" spans="1:13">
      <c r="A9" s="10" t="s">
        <v>13</v>
      </c>
      <c r="B9" s="11"/>
      <c r="C9" s="11"/>
      <c r="D9" s="11"/>
      <c r="E9" s="11"/>
      <c r="F9" s="11"/>
      <c r="G9" s="11"/>
      <c r="H9" s="11"/>
      <c r="I9" s="28" t="s">
        <v>14</v>
      </c>
      <c r="J9" s="28"/>
      <c r="K9" s="28"/>
      <c r="L9" s="28"/>
      <c r="M9" s="28"/>
    </row>
    <row r="10" s="1" customFormat="1" ht="40" customHeight="1" spans="1:13">
      <c r="A10" s="12" t="s">
        <v>15</v>
      </c>
      <c r="B10" s="13"/>
      <c r="C10" s="13"/>
      <c r="D10" s="13"/>
      <c r="E10" s="13"/>
      <c r="F10" s="13"/>
      <c r="G10" s="13"/>
      <c r="H10" s="13"/>
      <c r="I10" s="28" t="s">
        <v>16</v>
      </c>
      <c r="J10" s="28"/>
      <c r="K10" s="28"/>
      <c r="L10" s="28"/>
      <c r="M10" s="28"/>
    </row>
    <row r="11" s="1" customFormat="1" ht="40" customHeight="1" spans="1:13">
      <c r="A11" s="14" t="s">
        <v>17</v>
      </c>
      <c r="B11" s="14" t="s">
        <v>18</v>
      </c>
      <c r="C11" s="14" t="s">
        <v>19</v>
      </c>
      <c r="D11" s="14" t="s">
        <v>20</v>
      </c>
      <c r="E11" s="14" t="s">
        <v>21</v>
      </c>
      <c r="F11" s="14" t="s">
        <v>22</v>
      </c>
      <c r="G11" s="14" t="s">
        <v>23</v>
      </c>
      <c r="H11" s="14" t="s">
        <v>24</v>
      </c>
      <c r="I11" s="14"/>
      <c r="J11" s="14"/>
      <c r="K11" s="29" t="s">
        <v>25</v>
      </c>
      <c r="L11" s="29" t="s">
        <v>26</v>
      </c>
      <c r="M11" s="29" t="s">
        <v>27</v>
      </c>
    </row>
    <row r="12" s="2" customFormat="1" ht="40" customHeight="1" spans="1:13">
      <c r="A12" s="14"/>
      <c r="B12" s="14"/>
      <c r="C12" s="14"/>
      <c r="D12" s="14"/>
      <c r="E12" s="14"/>
      <c r="F12" s="14"/>
      <c r="G12" s="14"/>
      <c r="H12" s="15" t="s">
        <v>28</v>
      </c>
      <c r="I12" s="15" t="s">
        <v>29</v>
      </c>
      <c r="J12" s="15" t="s">
        <v>30</v>
      </c>
      <c r="K12" s="14"/>
      <c r="L12" s="14"/>
      <c r="M12" s="14"/>
    </row>
    <row r="13" s="3" customFormat="1" ht="75" customHeight="1" spans="1:13">
      <c r="A13" s="16">
        <v>89</v>
      </c>
      <c r="B13" s="17" t="s">
        <v>31</v>
      </c>
      <c r="C13" s="17" t="s">
        <v>32</v>
      </c>
      <c r="D13" s="17" t="s">
        <v>33</v>
      </c>
      <c r="E13" s="17">
        <v>37</v>
      </c>
      <c r="F13" s="17"/>
      <c r="G13" s="17"/>
      <c r="H13" s="18">
        <f>I13/1.13</f>
        <v>0</v>
      </c>
      <c r="I13" s="18"/>
      <c r="J13" s="18">
        <f>E13*I13</f>
        <v>0</v>
      </c>
      <c r="K13" s="17" t="s">
        <v>34</v>
      </c>
      <c r="L13" s="30"/>
      <c r="M13" s="17"/>
    </row>
    <row r="14" s="3" customFormat="1" ht="75" customHeight="1" spans="1:13">
      <c r="A14" s="16">
        <v>90</v>
      </c>
      <c r="B14" s="17" t="s">
        <v>35</v>
      </c>
      <c r="C14" s="17" t="s">
        <v>36</v>
      </c>
      <c r="D14" s="17" t="s">
        <v>33</v>
      </c>
      <c r="E14" s="17">
        <v>37</v>
      </c>
      <c r="F14" s="17"/>
      <c r="G14" s="17"/>
      <c r="H14" s="18">
        <f>I14/1.13</f>
        <v>0</v>
      </c>
      <c r="I14" s="18"/>
      <c r="J14" s="18">
        <f>E14*I14</f>
        <v>0</v>
      </c>
      <c r="K14" s="17" t="s">
        <v>34</v>
      </c>
      <c r="L14" s="30"/>
      <c r="M14" s="17"/>
    </row>
    <row r="15" s="2" customFormat="1" ht="50" customHeight="1" spans="1:13">
      <c r="A15" s="19" t="s">
        <v>37</v>
      </c>
      <c r="B15" s="20"/>
      <c r="C15" s="20"/>
      <c r="D15" s="20"/>
      <c r="E15" s="20"/>
      <c r="F15" s="20"/>
      <c r="G15" s="21"/>
      <c r="H15" s="15"/>
      <c r="I15" s="15"/>
      <c r="J15" s="31">
        <f ca="1">SUM(INDIRECT("r13c:r[-1]c",FALSE))</f>
        <v>0</v>
      </c>
      <c r="K15" s="14"/>
      <c r="L15" s="14"/>
      <c r="M15" s="14"/>
    </row>
    <row r="16" s="2" customFormat="1" ht="50" customHeight="1" spans="1:13">
      <c r="A16" s="22" t="s">
        <v>38</v>
      </c>
      <c r="B16" s="23"/>
      <c r="C16" s="23"/>
      <c r="D16" s="23"/>
      <c r="E16" s="23"/>
      <c r="F16" s="23"/>
      <c r="G16" s="24"/>
      <c r="H16" s="15"/>
      <c r="I16" s="15"/>
      <c r="J16" s="31">
        <f ca="1">J15/1.13</f>
        <v>0</v>
      </c>
      <c r="K16" s="14"/>
      <c r="L16" s="14"/>
      <c r="M16" s="14"/>
    </row>
    <row r="17" s="2" customFormat="1" ht="50" customHeight="1" spans="1:13">
      <c r="A17" s="22" t="s">
        <v>39</v>
      </c>
      <c r="B17" s="23"/>
      <c r="C17" s="23"/>
      <c r="D17" s="23"/>
      <c r="E17" s="23"/>
      <c r="F17" s="23"/>
      <c r="G17" s="24"/>
      <c r="H17" s="15"/>
      <c r="I17" s="15"/>
      <c r="J17" s="32">
        <v>0.13</v>
      </c>
      <c r="K17" s="14"/>
      <c r="L17" s="14"/>
      <c r="M17" s="14"/>
    </row>
    <row r="18" s="2" customFormat="1" ht="50" customHeight="1" spans="1:13">
      <c r="A18" s="19" t="s">
        <v>40</v>
      </c>
      <c r="B18" s="20"/>
      <c r="C18" s="20"/>
      <c r="D18" s="20"/>
      <c r="E18" s="20"/>
      <c r="F18" s="20"/>
      <c r="G18" s="21"/>
      <c r="H18" s="25"/>
      <c r="I18" s="25"/>
      <c r="J18" s="25">
        <f ca="1">J15-J16</f>
        <v>0</v>
      </c>
      <c r="K18" s="33"/>
      <c r="L18" s="34"/>
      <c r="M18" s="33"/>
    </row>
    <row r="19" ht="55" customHeight="1" spans="1:13">
      <c r="A19" s="14" t="s">
        <v>41</v>
      </c>
      <c r="B19" s="14"/>
      <c r="C19" s="14"/>
      <c r="D19" s="11" t="s">
        <v>42</v>
      </c>
      <c r="E19" s="11"/>
      <c r="F19" s="11"/>
      <c r="G19" s="11"/>
      <c r="H19" s="11"/>
      <c r="I19" s="35" t="s">
        <v>43</v>
      </c>
      <c r="J19" s="35"/>
      <c r="K19" s="35"/>
      <c r="L19" s="35"/>
      <c r="M19" s="35"/>
    </row>
    <row r="20" s="3" customFormat="1" ht="409" customHeight="1" spans="1:13">
      <c r="A20" s="14" t="s">
        <v>44</v>
      </c>
      <c r="B20" s="14"/>
      <c r="C20" s="14"/>
      <c r="D20" s="11" t="s">
        <v>45</v>
      </c>
      <c r="E20" s="11"/>
      <c r="F20" s="11"/>
      <c r="G20" s="11"/>
      <c r="H20" s="11"/>
      <c r="I20" s="35" t="s">
        <v>43</v>
      </c>
      <c r="J20" s="35"/>
      <c r="K20" s="35"/>
      <c r="L20" s="35"/>
      <c r="M20" s="35"/>
    </row>
    <row r="21" s="3" customFormat="1" ht="55" customHeight="1" spans="1:13">
      <c r="A21" s="14" t="s">
        <v>46</v>
      </c>
      <c r="B21" s="14"/>
      <c r="C21" s="14"/>
      <c r="D21" s="11" t="s">
        <v>47</v>
      </c>
      <c r="E21" s="11"/>
      <c r="F21" s="11"/>
      <c r="G21" s="11"/>
      <c r="H21" s="11"/>
      <c r="I21" s="35" t="s">
        <v>43</v>
      </c>
      <c r="J21" s="35"/>
      <c r="K21" s="35"/>
      <c r="L21" s="35"/>
      <c r="M21" s="35"/>
    </row>
    <row r="22" s="3" customFormat="1" ht="45" customHeight="1" spans="1:13">
      <c r="A22" s="14" t="s">
        <v>48</v>
      </c>
      <c r="B22" s="14"/>
      <c r="C22" s="14"/>
      <c r="D22" s="14" t="s">
        <v>49</v>
      </c>
      <c r="E22" s="14"/>
      <c r="F22" s="14"/>
      <c r="G22" s="14"/>
      <c r="H22" s="14"/>
      <c r="I22" s="14"/>
      <c r="J22" s="14"/>
      <c r="K22" s="14"/>
      <c r="L22" s="14"/>
      <c r="M22" s="14"/>
    </row>
    <row r="23" s="3" customFormat="1" ht="45" customHeight="1" spans="1:13">
      <c r="A23" s="14" t="s">
        <v>50</v>
      </c>
      <c r="B23" s="14"/>
      <c r="C23" s="14"/>
      <c r="D23" s="26" t="s">
        <v>51</v>
      </c>
      <c r="E23" s="26"/>
      <c r="F23" s="26"/>
      <c r="G23" s="26"/>
      <c r="H23" s="26"/>
      <c r="I23" s="26"/>
      <c r="J23" s="26"/>
      <c r="K23" s="26"/>
      <c r="L23" s="26"/>
      <c r="M23" s="26"/>
    </row>
    <row r="24" s="3" customFormat="1" ht="45" customHeight="1" spans="1:13">
      <c r="A24" s="14" t="s">
        <v>52</v>
      </c>
      <c r="B24" s="14"/>
      <c r="C24" s="14"/>
      <c r="D24" s="26" t="s">
        <v>53</v>
      </c>
      <c r="E24" s="26"/>
      <c r="F24" s="26"/>
      <c r="G24" s="26"/>
      <c r="H24" s="26"/>
      <c r="I24" s="26"/>
      <c r="J24" s="26"/>
      <c r="K24" s="26"/>
      <c r="L24" s="26"/>
      <c r="M24" s="26"/>
    </row>
    <row r="25" s="3" customFormat="1" ht="45" customHeight="1" spans="1:13">
      <c r="A25" s="14" t="s">
        <v>27</v>
      </c>
      <c r="B25" s="14"/>
      <c r="C25" s="14"/>
      <c r="D25" s="14" t="s">
        <v>54</v>
      </c>
      <c r="E25" s="14"/>
      <c r="F25" s="14"/>
      <c r="G25" s="14"/>
      <c r="H25" s="14"/>
      <c r="I25" s="14"/>
      <c r="J25" s="14"/>
      <c r="K25" s="14"/>
      <c r="L25" s="14"/>
      <c r="M25" s="14"/>
    </row>
  </sheetData>
  <protectedRanges>
    <protectedRange sqref="H19 L19 L20:M21" name="区域1"/>
    <protectedRange sqref="H4:M10" name="区域1_1"/>
    <protectedRange sqref="D24:M25 L22:M22" name="区域1_2"/>
  </protectedRanges>
  <mergeCells count="49">
    <mergeCell ref="A1:M1"/>
    <mergeCell ref="A2:M2"/>
    <mergeCell ref="A3:M3"/>
    <mergeCell ref="A4:H4"/>
    <mergeCell ref="I4:M4"/>
    <mergeCell ref="A5:H5"/>
    <mergeCell ref="I5:M5"/>
    <mergeCell ref="A6:H6"/>
    <mergeCell ref="I6:M6"/>
    <mergeCell ref="A7:H7"/>
    <mergeCell ref="I7:M7"/>
    <mergeCell ref="A8:H8"/>
    <mergeCell ref="I8:M8"/>
    <mergeCell ref="A9:H9"/>
    <mergeCell ref="I9:M9"/>
    <mergeCell ref="A10:H10"/>
    <mergeCell ref="I10:M10"/>
    <mergeCell ref="H11:J11"/>
    <mergeCell ref="A15:G15"/>
    <mergeCell ref="A16:G16"/>
    <mergeCell ref="A17:G17"/>
    <mergeCell ref="A18:G18"/>
    <mergeCell ref="A19:C19"/>
    <mergeCell ref="D19:H19"/>
    <mergeCell ref="I19:M19"/>
    <mergeCell ref="A20:C20"/>
    <mergeCell ref="D20:H20"/>
    <mergeCell ref="I20:M20"/>
    <mergeCell ref="A21:C21"/>
    <mergeCell ref="D21:H21"/>
    <mergeCell ref="I21:M21"/>
    <mergeCell ref="A22:C22"/>
    <mergeCell ref="D22:M22"/>
    <mergeCell ref="A23:C23"/>
    <mergeCell ref="D23:M23"/>
    <mergeCell ref="A24:C24"/>
    <mergeCell ref="D24:M24"/>
    <mergeCell ref="A25:C25"/>
    <mergeCell ref="D25:M25"/>
    <mergeCell ref="A11:A12"/>
    <mergeCell ref="B11:B12"/>
    <mergeCell ref="C11:C12"/>
    <mergeCell ref="D11:D12"/>
    <mergeCell ref="E11:E12"/>
    <mergeCell ref="F11:F12"/>
    <mergeCell ref="G11:G12"/>
    <mergeCell ref="K11:K12"/>
    <mergeCell ref="L11:L12"/>
    <mergeCell ref="M11:M12"/>
  </mergeCells>
  <conditionalFormatting sqref="J18">
    <cfRule type="expression" priority="1">
      <formula>"ISERROR(F12*K12)"</formula>
    </cfRule>
  </conditionalFormatting>
  <printOptions horizontalCentered="1"/>
  <pageMargins left="0.393700787401575" right="0.393700787401575" top="0.393700787401575" bottom="0.393700787401575" header="0" footer="0"/>
  <pageSetup paperSize="9" scale="41" orientation="landscape" horizontalDpi="1200" verticalDpi="1200"/>
  <headerFooter>
    <oddFooter>&amp;C&amp;18第&amp;P页  共&amp;N页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摄像机、视频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王红燕</dc:creator>
  <cp:lastModifiedBy>王红燕</cp:lastModifiedBy>
  <dcterms:created xsi:type="dcterms:W3CDTF">2025-07-06T16:46:46Z</dcterms:created>
  <dcterms:modified xsi:type="dcterms:W3CDTF">2025-07-06T17:14:20Z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80AC9E764CF941758C8A2F1A23F0B347_11</vt:lpwstr>
  </property>
  <property fmtid="{D5CDD505-2E9C-101B-9397-08002B2CF9AE}" pid="3" name="KSOProductBuildVer">
    <vt:lpwstr>2052-12.1.0.21915</vt:lpwstr>
  </property>
</Properties>
</file>