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雷州市国道G207线K4105+700-K4107+100(阿" sheetId="2" r:id="rId1"/>
  </sheets>
  <calcPr calcId="144525"/>
</workbook>
</file>

<file path=xl/sharedStrings.xml><?xml version="1.0" encoding="utf-8"?>
<sst xmlns="http://schemas.openxmlformats.org/spreadsheetml/2006/main" count="188" uniqueCount="131">
  <si>
    <t>工程量清单</t>
  </si>
  <si>
    <t>项目名称：雷州市国道G207线K4105+700-K4107+100(阿里山路面)、K4112+230-K4113+230(亿年路口)灾后恢复重建项目</t>
  </si>
  <si>
    <t>单位：元</t>
  </si>
  <si>
    <r>
      <rPr>
        <b/>
        <sz val="12"/>
        <rFont val="宋体"/>
        <charset val="134"/>
      </rPr>
      <t>清单</t>
    </r>
    <r>
      <rPr>
        <b/>
        <sz val="12"/>
        <rFont val="Times New Roman"/>
        <charset val="134"/>
      </rPr>
      <t xml:space="preserve">   </t>
    </r>
    <r>
      <rPr>
        <b/>
        <sz val="12"/>
        <rFont val="宋体"/>
        <charset val="134"/>
      </rPr>
      <t>第</t>
    </r>
    <r>
      <rPr>
        <b/>
        <sz val="12"/>
        <rFont val="Times New Roman"/>
        <charset val="134"/>
      </rPr>
      <t>100</t>
    </r>
    <r>
      <rPr>
        <b/>
        <sz val="12"/>
        <rFont val="宋体"/>
        <charset val="134"/>
      </rPr>
      <t>章</t>
    </r>
    <r>
      <rPr>
        <b/>
        <sz val="12"/>
        <rFont val="Times New Roman"/>
        <charset val="134"/>
      </rPr>
      <t xml:space="preserve">    </t>
    </r>
    <r>
      <rPr>
        <b/>
        <sz val="12"/>
        <rFont val="宋体"/>
        <charset val="134"/>
      </rPr>
      <t>总则</t>
    </r>
    <r>
      <rPr>
        <b/>
        <sz val="12"/>
        <rFont val="Times New Roman"/>
        <charset val="134"/>
      </rPr>
      <t xml:space="preserve"> </t>
    </r>
  </si>
  <si>
    <t>细目号</t>
  </si>
  <si>
    <t>细目名称</t>
  </si>
  <si>
    <t>单位</t>
  </si>
  <si>
    <t>数量</t>
  </si>
  <si>
    <t>单价</t>
  </si>
  <si>
    <t>合价</t>
  </si>
  <si>
    <t>通则</t>
  </si>
  <si>
    <t>101-1</t>
  </si>
  <si>
    <t>保险费</t>
  </si>
  <si>
    <t>总额</t>
  </si>
  <si>
    <t>工程管理</t>
  </si>
  <si>
    <t>102-3</t>
  </si>
  <si>
    <t>安全生产费</t>
  </si>
  <si>
    <t>102-6</t>
  </si>
  <si>
    <t>保通临时安全设施</t>
  </si>
  <si>
    <t>承包人驻地建设</t>
  </si>
  <si>
    <t>104-1</t>
  </si>
  <si>
    <t>清 单    第 100 章 合 计   人 民 币</t>
  </si>
  <si>
    <t>元</t>
  </si>
  <si>
    <r>
      <rPr>
        <b/>
        <sz val="12"/>
        <rFont val="宋体"/>
        <charset val="134"/>
      </rPr>
      <t>清单</t>
    </r>
    <r>
      <rPr>
        <b/>
        <sz val="12"/>
        <rFont val="Times New Roman"/>
        <charset val="134"/>
      </rPr>
      <t xml:space="preserve">   </t>
    </r>
    <r>
      <rPr>
        <b/>
        <sz val="12"/>
        <rFont val="宋体"/>
        <charset val="134"/>
      </rPr>
      <t>第</t>
    </r>
    <r>
      <rPr>
        <b/>
        <sz val="12"/>
        <rFont val="Times New Roman"/>
        <charset val="134"/>
      </rPr>
      <t>200</t>
    </r>
    <r>
      <rPr>
        <b/>
        <sz val="12"/>
        <rFont val="宋体"/>
        <charset val="134"/>
      </rPr>
      <t>章</t>
    </r>
    <r>
      <rPr>
        <b/>
        <sz val="12"/>
        <rFont val="Times New Roman"/>
        <charset val="134"/>
      </rPr>
      <t xml:space="preserve">    </t>
    </r>
    <r>
      <rPr>
        <b/>
        <sz val="12"/>
        <rFont val="宋体"/>
        <charset val="134"/>
      </rPr>
      <t>路基</t>
    </r>
    <r>
      <rPr>
        <b/>
        <sz val="12"/>
        <rFont val="Times New Roman"/>
        <charset val="134"/>
      </rPr>
      <t xml:space="preserve"> </t>
    </r>
  </si>
  <si>
    <t>202-1</t>
  </si>
  <si>
    <t>清理与掘除</t>
  </si>
  <si>
    <t>202-1-1</t>
  </si>
  <si>
    <t>原路沥青层(铣刨9cm)</t>
  </si>
  <si>
    <t>m2</t>
  </si>
  <si>
    <t>8409.500</t>
  </si>
  <si>
    <t>202-1-2</t>
  </si>
  <si>
    <t>原路沥青层(铣刨4cm)</t>
  </si>
  <si>
    <t>18146.200</t>
  </si>
  <si>
    <t>202-1-3</t>
  </si>
  <si>
    <t>16327.200</t>
  </si>
  <si>
    <t>202-1-4</t>
  </si>
  <si>
    <t>挖除250mm厚水泥混凝土路面(含切缝）</t>
  </si>
  <si>
    <t>202-1-5</t>
  </si>
  <si>
    <t>挖除200mm厚稳定土基层</t>
  </si>
  <si>
    <t>202-2</t>
  </si>
  <si>
    <t>挖除旧路面</t>
  </si>
  <si>
    <t>202-2-1</t>
  </si>
  <si>
    <t>挖除280mm厚水泥混凝土路面</t>
  </si>
  <si>
    <t>18006.400</t>
  </si>
  <si>
    <t>202-2-2</t>
  </si>
  <si>
    <t>挖方路基</t>
  </si>
  <si>
    <t>203-1</t>
  </si>
  <si>
    <t>路基挖方</t>
  </si>
  <si>
    <t>203-1-1</t>
  </si>
  <si>
    <t>挖土方</t>
  </si>
  <si>
    <r>
      <rPr>
        <sz val="10"/>
        <rFont val="宋体"/>
        <charset val="134"/>
      </rPr>
      <t>　m</t>
    </r>
    <r>
      <rPr>
        <vertAlign val="superscript"/>
        <sz val="10"/>
        <rFont val="宋体"/>
        <charset val="134"/>
      </rPr>
      <t>3</t>
    </r>
  </si>
  <si>
    <t>925.050</t>
  </si>
  <si>
    <t>207-12</t>
  </si>
  <si>
    <t>泄水口</t>
  </si>
  <si>
    <t>个</t>
  </si>
  <si>
    <t>38.000</t>
  </si>
  <si>
    <t xml:space="preserve">清 单   第 200 章 合 计   人 民 币 </t>
  </si>
  <si>
    <r>
      <rPr>
        <b/>
        <sz val="12"/>
        <rFont val="宋体"/>
        <charset val="134"/>
      </rPr>
      <t>清单</t>
    </r>
    <r>
      <rPr>
        <b/>
        <sz val="12"/>
        <rFont val="Times New Roman"/>
        <charset val="134"/>
      </rPr>
      <t xml:space="preserve">   </t>
    </r>
    <r>
      <rPr>
        <b/>
        <sz val="12"/>
        <rFont val="宋体"/>
        <charset val="134"/>
      </rPr>
      <t>第</t>
    </r>
    <r>
      <rPr>
        <b/>
        <sz val="12"/>
        <rFont val="Times New Roman"/>
        <charset val="134"/>
      </rPr>
      <t>300</t>
    </r>
    <r>
      <rPr>
        <b/>
        <sz val="12"/>
        <rFont val="宋体"/>
        <charset val="134"/>
      </rPr>
      <t>章</t>
    </r>
    <r>
      <rPr>
        <b/>
        <sz val="12"/>
        <rFont val="Times New Roman"/>
        <charset val="134"/>
      </rPr>
      <t xml:space="preserve">   </t>
    </r>
    <r>
      <rPr>
        <b/>
        <sz val="12"/>
        <rFont val="宋体"/>
        <charset val="134"/>
      </rPr>
      <t>路面</t>
    </r>
    <r>
      <rPr>
        <b/>
        <sz val="12"/>
        <rFont val="Times New Roman"/>
        <charset val="134"/>
      </rPr>
      <t xml:space="preserve"> </t>
    </r>
  </si>
  <si>
    <t>306-3</t>
  </si>
  <si>
    <t>级配碎石基层</t>
  </si>
  <si>
    <t>306-3-1</t>
  </si>
  <si>
    <t>20cm厚5%水泥稳定级配碎石基层</t>
  </si>
  <si>
    <t>306-3-2</t>
  </si>
  <si>
    <t>20cm厚4%水泥稳定级配碎石基层</t>
  </si>
  <si>
    <t>311-1</t>
  </si>
  <si>
    <t>沥青路面</t>
  </si>
  <si>
    <t>311-1-1</t>
  </si>
  <si>
    <t>20cm厚C20素混凝土</t>
  </si>
  <si>
    <t>311-1-2</t>
  </si>
  <si>
    <t>改性热沥青粘层</t>
  </si>
  <si>
    <t>47442.200</t>
  </si>
  <si>
    <t>311-1-3</t>
  </si>
  <si>
    <t>4cm厚细粒式改性沥青混凝土</t>
  </si>
  <si>
    <t>32794.200</t>
  </si>
  <si>
    <t>311-1-4</t>
  </si>
  <si>
    <t>5cm厚中粒式沥青混凝土</t>
  </si>
  <si>
    <t>14648.000</t>
  </si>
  <si>
    <t>311-1-5</t>
  </si>
  <si>
    <t>50cm宽骑缝自粘式防裂贴</t>
  </si>
  <si>
    <t>5649.000</t>
  </si>
  <si>
    <t>312-1</t>
  </si>
  <si>
    <t>混凝土路面</t>
  </si>
  <si>
    <t>312-2-3</t>
  </si>
  <si>
    <t>28cm厚水泥混凝土</t>
  </si>
  <si>
    <t>26415.900</t>
  </si>
  <si>
    <t>312-2</t>
  </si>
  <si>
    <t>混凝土路面钢筋</t>
  </si>
  <si>
    <t>路面钢筋</t>
  </si>
  <si>
    <t>kg</t>
  </si>
  <si>
    <t>103559.892</t>
  </si>
  <si>
    <t>312-2-4</t>
  </si>
  <si>
    <t>植筋（φ16钢筋植筋20cm）</t>
  </si>
  <si>
    <t>根</t>
  </si>
  <si>
    <t>8002.000</t>
  </si>
  <si>
    <t>312-2-6</t>
  </si>
  <si>
    <t>植筋（φ32钢筋植筋20cm）</t>
  </si>
  <si>
    <t>2193.000</t>
  </si>
  <si>
    <t xml:space="preserve">清 单   第300 章 合 计   人 民 币 </t>
  </si>
  <si>
    <r>
      <rPr>
        <b/>
        <sz val="12"/>
        <rFont val="宋体"/>
        <charset val="134"/>
      </rPr>
      <t>清单</t>
    </r>
    <r>
      <rPr>
        <b/>
        <sz val="12"/>
        <rFont val="Times New Roman"/>
        <charset val="134"/>
      </rPr>
      <t xml:space="preserve">   </t>
    </r>
    <r>
      <rPr>
        <b/>
        <sz val="12"/>
        <rFont val="宋体"/>
        <charset val="134"/>
      </rPr>
      <t>第</t>
    </r>
    <r>
      <rPr>
        <b/>
        <sz val="12"/>
        <rFont val="Times New Roman"/>
        <charset val="134"/>
      </rPr>
      <t>600</t>
    </r>
    <r>
      <rPr>
        <b/>
        <sz val="12"/>
        <rFont val="宋体"/>
        <charset val="134"/>
      </rPr>
      <t>章</t>
    </r>
    <r>
      <rPr>
        <b/>
        <sz val="12"/>
        <rFont val="Times New Roman"/>
        <charset val="134"/>
      </rPr>
      <t xml:space="preserve">    </t>
    </r>
    <r>
      <rPr>
        <b/>
        <sz val="12"/>
        <rFont val="宋体"/>
        <charset val="134"/>
      </rPr>
      <t>交通安全设施工程</t>
    </r>
  </si>
  <si>
    <t>道路交通标线</t>
  </si>
  <si>
    <t>605-1</t>
  </si>
  <si>
    <t>热熔型涂料路面标线</t>
  </si>
  <si>
    <t>605-1-1</t>
  </si>
  <si>
    <t>普通型</t>
  </si>
  <si>
    <t>㎡</t>
  </si>
  <si>
    <t>5114.510</t>
  </si>
  <si>
    <t>605-1-4</t>
  </si>
  <si>
    <t>振动</t>
  </si>
  <si>
    <t>327.600</t>
  </si>
  <si>
    <t xml:space="preserve">清 单   第 600 章 合 计   人 民 币 </t>
  </si>
  <si>
    <t>工程量清单汇总表</t>
  </si>
  <si>
    <t>序号</t>
  </si>
  <si>
    <t>章  次</t>
  </si>
  <si>
    <t>科 目 名 称</t>
  </si>
  <si>
    <t>金额（元）</t>
  </si>
  <si>
    <r>
      <rPr>
        <sz val="10"/>
        <rFont val="宋体"/>
        <charset val="134"/>
      </rPr>
      <t>第</t>
    </r>
    <r>
      <rPr>
        <sz val="10"/>
        <rFont val="Times New Roman"/>
        <charset val="134"/>
      </rPr>
      <t>100</t>
    </r>
    <r>
      <rPr>
        <sz val="10"/>
        <rFont val="宋体"/>
        <charset val="134"/>
      </rPr>
      <t>章</t>
    </r>
  </si>
  <si>
    <t>总则</t>
  </si>
  <si>
    <r>
      <rPr>
        <sz val="10"/>
        <rFont val="宋体"/>
        <charset val="134"/>
      </rPr>
      <t>第</t>
    </r>
    <r>
      <rPr>
        <sz val="10"/>
        <rFont val="Times New Roman"/>
        <charset val="134"/>
      </rPr>
      <t>200</t>
    </r>
    <r>
      <rPr>
        <sz val="10"/>
        <rFont val="宋体"/>
        <charset val="134"/>
      </rPr>
      <t>章</t>
    </r>
  </si>
  <si>
    <t>路基</t>
  </si>
  <si>
    <r>
      <rPr>
        <sz val="10"/>
        <rFont val="宋体"/>
        <charset val="134"/>
      </rPr>
      <t>第</t>
    </r>
    <r>
      <rPr>
        <sz val="10"/>
        <rFont val="Times New Roman"/>
        <charset val="134"/>
      </rPr>
      <t>300</t>
    </r>
    <r>
      <rPr>
        <sz val="10"/>
        <rFont val="宋体"/>
        <charset val="134"/>
      </rPr>
      <t>章</t>
    </r>
  </si>
  <si>
    <t>路面</t>
  </si>
  <si>
    <r>
      <rPr>
        <sz val="10"/>
        <rFont val="宋体"/>
        <charset val="134"/>
      </rPr>
      <t>第</t>
    </r>
    <r>
      <rPr>
        <sz val="10"/>
        <rFont val="Times New Roman"/>
        <charset val="134"/>
      </rPr>
      <t>400</t>
    </r>
    <r>
      <rPr>
        <sz val="10"/>
        <rFont val="宋体"/>
        <charset val="134"/>
      </rPr>
      <t>章</t>
    </r>
  </si>
  <si>
    <t>桥梁、涵洞</t>
  </si>
  <si>
    <r>
      <rPr>
        <sz val="10"/>
        <rFont val="宋体"/>
        <charset val="134"/>
      </rPr>
      <t>第</t>
    </r>
    <r>
      <rPr>
        <sz val="10"/>
        <rFont val="Times New Roman"/>
        <charset val="134"/>
      </rPr>
      <t>500</t>
    </r>
    <r>
      <rPr>
        <sz val="10"/>
        <rFont val="宋体"/>
        <charset val="134"/>
      </rPr>
      <t>章</t>
    </r>
  </si>
  <si>
    <t>隧道</t>
  </si>
  <si>
    <r>
      <rPr>
        <sz val="10"/>
        <rFont val="宋体"/>
        <charset val="134"/>
      </rPr>
      <t>第</t>
    </r>
    <r>
      <rPr>
        <sz val="10"/>
        <rFont val="Times New Roman"/>
        <charset val="134"/>
      </rPr>
      <t>600</t>
    </r>
    <r>
      <rPr>
        <sz val="10"/>
        <rFont val="宋体"/>
        <charset val="134"/>
      </rPr>
      <t>章</t>
    </r>
  </si>
  <si>
    <t xml:space="preserve">交通安全设施工程 </t>
  </si>
  <si>
    <r>
      <rPr>
        <sz val="10"/>
        <rFont val="宋体"/>
        <charset val="134"/>
      </rPr>
      <t>第</t>
    </r>
    <r>
      <rPr>
        <sz val="10"/>
        <rFont val="Times New Roman"/>
        <charset val="134"/>
      </rPr>
      <t>700</t>
    </r>
    <r>
      <rPr>
        <sz val="10"/>
        <rFont val="宋体"/>
        <charset val="134"/>
      </rPr>
      <t>章</t>
    </r>
  </si>
  <si>
    <t>绿化及环境保护设施</t>
  </si>
  <si>
    <t>第100章至700章清单合计</t>
  </si>
  <si>
    <t>投标报价9=8</t>
  </si>
</sst>
</file>

<file path=xl/styles.xml><?xml version="1.0" encoding="utf-8"?>
<styleSheet xmlns="http://schemas.openxmlformats.org/spreadsheetml/2006/main">
  <numFmts count="9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  <numFmt numFmtId="177" formatCode="0_ "/>
    <numFmt numFmtId="178" formatCode="0.0_ "/>
    <numFmt numFmtId="179" formatCode="0.00_);[Red]\(0.00\)"/>
    <numFmt numFmtId="180" formatCode="0_);[Red]\(0\)"/>
  </numFmts>
  <fonts count="43">
    <font>
      <sz val="12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</font>
    <font>
      <sz val="10"/>
      <name val="Times New Roman"/>
      <charset val="134"/>
    </font>
    <font>
      <b/>
      <sz val="11"/>
      <name val="宋体"/>
      <charset val="134"/>
    </font>
    <font>
      <sz val="11"/>
      <name val="宋体"/>
      <charset val="134"/>
    </font>
    <font>
      <b/>
      <u/>
      <sz val="11"/>
      <name val="宋体"/>
      <charset val="134"/>
    </font>
    <font>
      <sz val="10"/>
      <color indexed="8"/>
      <name val="宋体"/>
      <charset val="134"/>
    </font>
    <font>
      <b/>
      <sz val="10"/>
      <color theme="1"/>
      <name val="宋体"/>
      <charset val="134"/>
      <scheme val="minor"/>
    </font>
    <font>
      <sz val="11"/>
      <color indexed="8"/>
      <name val="宋体"/>
      <charset val="134"/>
    </font>
    <font>
      <sz val="10.5"/>
      <name val="宋体"/>
      <charset val="134"/>
    </font>
    <font>
      <b/>
      <u/>
      <sz val="10"/>
      <name val="宋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b/>
      <sz val="1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0"/>
      <color theme="1"/>
      <name val="Arial"/>
      <charset val="134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2"/>
      <name val="Times New Roman"/>
      <charset val="134"/>
    </font>
    <font>
      <vertAlign val="superscript"/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4" fillId="0" borderId="0" applyFont="0" applyFill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5" fillId="7" borderId="6" applyNumberFormat="0" applyAlignment="0" applyProtection="0">
      <alignment vertical="center"/>
    </xf>
    <xf numFmtId="44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43" fontId="24" fillId="0" borderId="0" applyFont="0" applyFill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5" borderId="7" applyNumberFormat="0" applyFont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9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33" fillId="3" borderId="12" applyNumberFormat="0" applyAlignment="0" applyProtection="0">
      <alignment vertical="center"/>
    </xf>
    <xf numFmtId="0" fontId="22" fillId="3" borderId="6" applyNumberFormat="0" applyAlignment="0" applyProtection="0">
      <alignment vertical="center"/>
    </xf>
    <xf numFmtId="0" fontId="30" fillId="15" borderId="10" applyNumberFormat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38" fillId="0" borderId="13" applyNumberFormat="0" applyFill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</cellStyleXfs>
  <cellXfs count="91">
    <xf numFmtId="0" fontId="0" fillId="0" borderId="0" xfId="0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180" fontId="3" fillId="0" borderId="0" xfId="0" applyNumberFormat="1" applyFont="1" applyFill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</xf>
    <xf numFmtId="179" fontId="1" fillId="0" borderId="1" xfId="0" applyNumberFormat="1" applyFont="1" applyFill="1" applyBorder="1" applyAlignment="1" applyProtection="1">
      <alignment horizontal="center" vertical="center"/>
    </xf>
    <xf numFmtId="180" fontId="1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justify" vertical="center"/>
    </xf>
    <xf numFmtId="0" fontId="6" fillId="0" borderId="1" xfId="0" applyFont="1" applyFill="1" applyBorder="1" applyAlignment="1" applyProtection="1">
      <alignment horizontal="left" vertical="center"/>
    </xf>
    <xf numFmtId="0" fontId="7" fillId="0" borderId="1" xfId="0" applyFont="1" applyFill="1" applyBorder="1" applyAlignment="1" applyProtection="1">
      <alignment horizontal="center" vertical="center"/>
    </xf>
    <xf numFmtId="179" fontId="3" fillId="0" borderId="1" xfId="0" applyNumberFormat="1" applyFont="1" applyFill="1" applyBorder="1" applyAlignment="1" applyProtection="1">
      <alignment horizontal="center" vertical="center"/>
    </xf>
    <xf numFmtId="180" fontId="3" fillId="0" borderId="1" xfId="0" applyNumberFormat="1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justify" vertical="center" wrapText="1"/>
    </xf>
    <xf numFmtId="180" fontId="8" fillId="0" borderId="1" xfId="0" applyNumberFormat="1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justify" vertical="center"/>
    </xf>
    <xf numFmtId="179" fontId="8" fillId="0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justify" vertical="center"/>
    </xf>
    <xf numFmtId="0" fontId="3" fillId="0" borderId="1" xfId="0" applyFont="1" applyFill="1" applyBorder="1" applyAlignment="1" applyProtection="1">
      <alignment horizontal="justify" vertical="center"/>
    </xf>
    <xf numFmtId="0" fontId="3" fillId="0" borderId="1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left" vertical="center"/>
    </xf>
    <xf numFmtId="0" fontId="10" fillId="0" borderId="1" xfId="0" applyFont="1" applyFill="1" applyBorder="1" applyAlignment="1" applyProtection="1">
      <alignment horizontal="justify" vertical="center"/>
    </xf>
    <xf numFmtId="0" fontId="11" fillId="0" borderId="1" xfId="0" applyFont="1" applyFill="1" applyBorder="1" applyAlignment="1" applyProtection="1">
      <alignment horizontal="center" vertical="center"/>
    </xf>
    <xf numFmtId="179" fontId="11" fillId="0" borderId="1" xfId="0" applyNumberFormat="1" applyFont="1" applyFill="1" applyBorder="1" applyAlignment="1" applyProtection="1">
      <alignment horizontal="center" vertical="center"/>
    </xf>
    <xf numFmtId="180" fontId="11" fillId="0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justify" vertical="center"/>
    </xf>
    <xf numFmtId="0" fontId="11" fillId="0" borderId="1" xfId="0" applyFont="1" applyFill="1" applyBorder="1" applyAlignment="1" applyProtection="1">
      <alignment horizontal="left" vertical="center"/>
    </xf>
    <xf numFmtId="0" fontId="10" fillId="0" borderId="2" xfId="0" applyFont="1" applyFill="1" applyBorder="1" applyAlignment="1" applyProtection="1">
      <alignment horizontal="right" vertical="center"/>
    </xf>
    <xf numFmtId="0" fontId="10" fillId="0" borderId="3" xfId="0" applyFont="1" applyFill="1" applyBorder="1" applyAlignment="1" applyProtection="1">
      <alignment horizontal="right" vertical="center"/>
    </xf>
    <xf numFmtId="177" fontId="12" fillId="0" borderId="3" xfId="0" applyNumberFormat="1" applyFont="1" applyFill="1" applyBorder="1" applyAlignment="1" applyProtection="1">
      <alignment horizontal="center" vertical="center"/>
    </xf>
    <xf numFmtId="179" fontId="10" fillId="0" borderId="3" xfId="0" applyNumberFormat="1" applyFont="1" applyFill="1" applyBorder="1" applyAlignment="1" applyProtection="1">
      <alignment horizontal="center" vertical="center"/>
    </xf>
    <xf numFmtId="180" fontId="11" fillId="0" borderId="4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left" vertical="center" wrapText="1"/>
    </xf>
    <xf numFmtId="0" fontId="11" fillId="0" borderId="0" xfId="0" applyFont="1" applyFill="1" applyBorder="1" applyAlignment="1" applyProtection="1">
      <alignment horizontal="center" vertical="center" wrapText="1"/>
    </xf>
    <xf numFmtId="180" fontId="11" fillId="0" borderId="0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justify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176" fontId="13" fillId="0" borderId="4" xfId="0" applyNumberFormat="1" applyFont="1" applyBorder="1" applyAlignment="1">
      <alignment horizontal="left" vertical="center" wrapText="1" shrinkToFit="1"/>
    </xf>
    <xf numFmtId="176" fontId="13" fillId="0" borderId="1" xfId="0" applyNumberFormat="1" applyFont="1" applyBorder="1" applyAlignment="1">
      <alignment horizontal="left" vertical="center" wrapText="1" shrinkToFit="1"/>
    </xf>
    <xf numFmtId="176" fontId="13" fillId="0" borderId="1" xfId="0" applyNumberFormat="1" applyFont="1" applyBorder="1" applyAlignment="1">
      <alignment horizontal="center" vertical="center" wrapText="1" shrinkToFit="1"/>
    </xf>
    <xf numFmtId="176" fontId="13" fillId="0" borderId="1" xfId="0" applyNumberFormat="1" applyFont="1" applyBorder="1" applyAlignment="1">
      <alignment horizontal="right" vertical="center" wrapText="1" shrinkToFit="1"/>
    </xf>
    <xf numFmtId="0" fontId="13" fillId="0" borderId="1" xfId="0" applyFont="1" applyBorder="1" applyAlignment="1">
      <alignment horizontal="left" vertical="center" shrinkToFit="1"/>
    </xf>
    <xf numFmtId="0" fontId="13" fillId="0" borderId="1" xfId="0" applyFont="1" applyBorder="1" applyAlignment="1">
      <alignment horizontal="center" vertical="center" shrinkToFit="1"/>
    </xf>
    <xf numFmtId="0" fontId="13" fillId="0" borderId="1" xfId="0" applyFont="1" applyBorder="1" applyAlignment="1">
      <alignment horizontal="right" vertical="center" shrinkToFit="1"/>
    </xf>
    <xf numFmtId="0" fontId="14" fillId="0" borderId="0" xfId="0" applyFont="1" applyFill="1" applyAlignment="1">
      <alignment vertical="center"/>
    </xf>
    <xf numFmtId="0" fontId="3" fillId="0" borderId="1" xfId="0" applyFont="1" applyFill="1" applyBorder="1" applyAlignment="1" applyProtection="1">
      <alignment horizontal="right" vertical="center"/>
    </xf>
    <xf numFmtId="176" fontId="13" fillId="0" borderId="4" xfId="0" applyNumberFormat="1" applyFont="1" applyBorder="1" applyAlignment="1">
      <alignment horizontal="center" vertical="center" wrapText="1" shrinkToFit="1"/>
    </xf>
    <xf numFmtId="0" fontId="13" fillId="0" borderId="1" xfId="0" applyFont="1" applyFill="1" applyBorder="1" applyAlignment="1" applyProtection="1">
      <alignment horizontal="right" vertical="center" wrapText="1"/>
    </xf>
    <xf numFmtId="179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left" vertical="center"/>
    </xf>
    <xf numFmtId="0" fontId="7" fillId="0" borderId="1" xfId="0" applyFont="1" applyFill="1" applyBorder="1" applyAlignment="1" applyProtection="1">
      <alignment horizontal="right" vertical="center"/>
    </xf>
    <xf numFmtId="0" fontId="13" fillId="0" borderId="1" xfId="0" applyFont="1" applyFill="1" applyBorder="1" applyAlignment="1" applyProtection="1">
      <alignment horizontal="left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horizontal="left" vertical="center" wrapText="1"/>
    </xf>
    <xf numFmtId="0" fontId="15" fillId="0" borderId="1" xfId="0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horizontal="justify" vertical="center"/>
    </xf>
    <xf numFmtId="0" fontId="10" fillId="0" borderId="3" xfId="0" applyFont="1" applyFill="1" applyBorder="1" applyAlignment="1" applyProtection="1">
      <alignment horizontal="center" vertical="center"/>
    </xf>
    <xf numFmtId="180" fontId="12" fillId="0" borderId="3" xfId="0" applyNumberFormat="1" applyFont="1" applyFill="1" applyBorder="1" applyAlignment="1" applyProtection="1">
      <alignment horizontal="center" vertical="center"/>
    </xf>
    <xf numFmtId="0" fontId="12" fillId="0" borderId="3" xfId="0" applyFont="1" applyFill="1" applyBorder="1" applyAlignment="1" applyProtection="1">
      <alignment horizontal="center" vertical="center"/>
    </xf>
    <xf numFmtId="180" fontId="10" fillId="0" borderId="4" xfId="0" applyNumberFormat="1" applyFont="1" applyFill="1" applyBorder="1" applyAlignment="1" applyProtection="1">
      <alignment horizontal="left" vertical="center"/>
    </xf>
    <xf numFmtId="180" fontId="3" fillId="0" borderId="0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justify" vertical="center"/>
    </xf>
    <xf numFmtId="0" fontId="13" fillId="0" borderId="4" xfId="0" applyFont="1" applyBorder="1" applyAlignment="1">
      <alignment horizontal="left" vertical="center" shrinkToFit="1"/>
    </xf>
    <xf numFmtId="0" fontId="6" fillId="0" borderId="1" xfId="0" applyFont="1" applyFill="1" applyBorder="1" applyAlignment="1" applyProtection="1">
      <alignment horizontal="justify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center"/>
    </xf>
    <xf numFmtId="176" fontId="7" fillId="0" borderId="1" xfId="0" applyNumberFormat="1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180" fontId="6" fillId="0" borderId="1" xfId="0" applyNumberFormat="1" applyFont="1" applyFill="1" applyBorder="1" applyAlignment="1" applyProtection="1">
      <alignment horizontal="left" vertical="center"/>
    </xf>
    <xf numFmtId="178" fontId="1" fillId="0" borderId="0" xfId="0" applyNumberFormat="1" applyFont="1" applyFill="1" applyAlignment="1">
      <alignment vertical="center"/>
    </xf>
    <xf numFmtId="0" fontId="9" fillId="0" borderId="1" xfId="0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justify" vertical="center"/>
    </xf>
    <xf numFmtId="0" fontId="3" fillId="0" borderId="1" xfId="0" applyFont="1" applyBorder="1" applyAlignment="1">
      <alignment horizontal="right" vertical="center" shrinkToFit="1"/>
    </xf>
    <xf numFmtId="0" fontId="7" fillId="0" borderId="5" xfId="0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justify" vertical="center"/>
    </xf>
    <xf numFmtId="49" fontId="11" fillId="0" borderId="1" xfId="0" applyNumberFormat="1" applyFont="1" applyFill="1" applyBorder="1" applyAlignment="1" applyProtection="1">
      <alignment horizontal="justify" vertical="center"/>
    </xf>
    <xf numFmtId="179" fontId="11" fillId="0" borderId="1" xfId="0" applyNumberFormat="1" applyFont="1" applyFill="1" applyBorder="1" applyAlignment="1" applyProtection="1">
      <alignment horizontal="center" vertical="center"/>
      <protection locked="0"/>
    </xf>
    <xf numFmtId="0" fontId="18" fillId="0" borderId="5" xfId="0" applyFont="1" applyFill="1" applyBorder="1" applyAlignment="1" applyProtection="1">
      <alignment horizontal="center" vertical="center"/>
    </xf>
    <xf numFmtId="49" fontId="10" fillId="0" borderId="1" xfId="0" applyNumberFormat="1" applyFont="1" applyFill="1" applyBorder="1" applyAlignment="1" applyProtection="1">
      <alignment horizontal="justify" vertical="center"/>
    </xf>
    <xf numFmtId="0" fontId="19" fillId="0" borderId="1" xfId="0" applyFont="1" applyFill="1" applyBorder="1" applyAlignment="1" applyProtection="1">
      <alignment vertical="center"/>
    </xf>
    <xf numFmtId="0" fontId="19" fillId="0" borderId="1" xfId="0" applyFont="1" applyFill="1" applyBorder="1" applyAlignment="1" applyProtection="1">
      <alignment horizontal="justify" vertical="center"/>
    </xf>
    <xf numFmtId="0" fontId="18" fillId="0" borderId="1" xfId="0" applyFont="1" applyFill="1" applyBorder="1" applyAlignment="1" applyProtection="1">
      <alignment horizontal="center" vertical="center"/>
    </xf>
    <xf numFmtId="0" fontId="20" fillId="0" borderId="0" xfId="0" applyFont="1" applyFill="1" applyBorder="1" applyAlignment="1" applyProtection="1">
      <alignment horizontal="center" vertical="center" wrapText="1"/>
    </xf>
    <xf numFmtId="180" fontId="4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6"/>
  <sheetViews>
    <sheetView tabSelected="1" topLeftCell="A91" workbookViewId="0">
      <selection activeCell="C11" sqref="C11"/>
    </sheetView>
  </sheetViews>
  <sheetFormatPr defaultColWidth="9" defaultRowHeight="13.5"/>
  <cols>
    <col min="1" max="1" width="11.875" style="1" customWidth="1"/>
    <col min="2" max="2" width="32.375" style="1" customWidth="1"/>
    <col min="3" max="3" width="7.375" style="1" customWidth="1"/>
    <col min="4" max="4" width="8.75" style="1" customWidth="1"/>
    <col min="5" max="5" width="11.5" style="1" customWidth="1"/>
    <col min="6" max="6" width="12.25" style="1" customWidth="1"/>
    <col min="7" max="16384" width="9" style="1"/>
  </cols>
  <sheetData>
    <row r="1" ht="25.5" spans="1:6">
      <c r="A1" s="2" t="s">
        <v>0</v>
      </c>
      <c r="B1" s="2"/>
      <c r="C1" s="2"/>
      <c r="D1" s="2"/>
      <c r="E1" s="2"/>
      <c r="F1" s="2"/>
    </row>
    <row r="2" ht="42.75" customHeight="1" spans="1:6">
      <c r="A2" s="3" t="s">
        <v>1</v>
      </c>
      <c r="B2" s="3"/>
      <c r="C2" s="4"/>
      <c r="D2" s="3"/>
      <c r="E2" s="3"/>
      <c r="F2" s="5" t="s">
        <v>2</v>
      </c>
    </row>
    <row r="3" ht="33" customHeight="1" spans="1:6">
      <c r="A3" s="6" t="s">
        <v>3</v>
      </c>
      <c r="B3" s="6"/>
      <c r="C3" s="6"/>
      <c r="D3" s="6"/>
      <c r="E3" s="6"/>
      <c r="F3" s="6"/>
    </row>
    <row r="4" ht="33.75" customHeight="1" spans="1:6">
      <c r="A4" s="7" t="s">
        <v>4</v>
      </c>
      <c r="B4" s="7" t="s">
        <v>5</v>
      </c>
      <c r="C4" s="7" t="s">
        <v>6</v>
      </c>
      <c r="D4" s="7" t="s">
        <v>7</v>
      </c>
      <c r="E4" s="8" t="s">
        <v>8</v>
      </c>
      <c r="F4" s="9" t="s">
        <v>9</v>
      </c>
    </row>
    <row r="5" ht="33.75" customHeight="1" spans="1:6">
      <c r="A5" s="10">
        <v>101</v>
      </c>
      <c r="B5" s="11" t="s">
        <v>10</v>
      </c>
      <c r="C5" s="12"/>
      <c r="D5" s="12"/>
      <c r="E5" s="13"/>
      <c r="F5" s="14"/>
    </row>
    <row r="6" ht="33.75" customHeight="1" spans="1:6">
      <c r="A6" s="15" t="s">
        <v>11</v>
      </c>
      <c r="B6" s="15" t="s">
        <v>12</v>
      </c>
      <c r="C6" s="12" t="s">
        <v>13</v>
      </c>
      <c r="D6" s="12">
        <v>1</v>
      </c>
      <c r="E6" s="13"/>
      <c r="F6" s="14">
        <f>D6*E6</f>
        <v>0</v>
      </c>
    </row>
    <row r="7" ht="33.75" customHeight="1" spans="1:6">
      <c r="A7" s="10">
        <v>102</v>
      </c>
      <c r="B7" s="10" t="s">
        <v>14</v>
      </c>
      <c r="C7" s="12"/>
      <c r="D7" s="12"/>
      <c r="E7" s="13"/>
      <c r="F7" s="14"/>
    </row>
    <row r="8" ht="33.75" customHeight="1" spans="1:6">
      <c r="A8" s="15" t="s">
        <v>15</v>
      </c>
      <c r="B8" s="15" t="s">
        <v>16</v>
      </c>
      <c r="C8" s="12" t="s">
        <v>13</v>
      </c>
      <c r="D8" s="12">
        <v>1</v>
      </c>
      <c r="E8" s="16">
        <v>186851</v>
      </c>
      <c r="F8" s="14">
        <f>D8*E8</f>
        <v>186851</v>
      </c>
    </row>
    <row r="9" ht="33.75" customHeight="1" spans="1:6">
      <c r="A9" s="17" t="s">
        <v>17</v>
      </c>
      <c r="B9" s="17" t="s">
        <v>18</v>
      </c>
      <c r="C9" s="12" t="s">
        <v>13</v>
      </c>
      <c r="D9" s="12">
        <v>1</v>
      </c>
      <c r="E9" s="18"/>
      <c r="F9" s="14">
        <f>D9*E9</f>
        <v>0</v>
      </c>
    </row>
    <row r="10" ht="33.75" customHeight="1" spans="1:6">
      <c r="A10" s="10">
        <v>104</v>
      </c>
      <c r="B10" s="10" t="s">
        <v>19</v>
      </c>
      <c r="C10" s="12"/>
      <c r="D10" s="12"/>
      <c r="E10" s="18"/>
      <c r="F10" s="14"/>
    </row>
    <row r="11" ht="33.75" customHeight="1" spans="1:6">
      <c r="A11" s="15" t="s">
        <v>20</v>
      </c>
      <c r="B11" s="15" t="s">
        <v>19</v>
      </c>
      <c r="C11" s="12" t="s">
        <v>13</v>
      </c>
      <c r="D11" s="12">
        <v>1</v>
      </c>
      <c r="E11" s="13"/>
      <c r="F11" s="14">
        <f>D11*E11</f>
        <v>0</v>
      </c>
    </row>
    <row r="12" ht="33.75" customHeight="1" spans="1:6">
      <c r="A12" s="19"/>
      <c r="B12" s="20"/>
      <c r="C12" s="21"/>
      <c r="D12" s="21"/>
      <c r="E12" s="13"/>
      <c r="F12" s="14"/>
    </row>
    <row r="13" ht="33.75" customHeight="1" spans="1:6">
      <c r="A13" s="22"/>
      <c r="B13" s="23"/>
      <c r="C13" s="24"/>
      <c r="D13" s="24"/>
      <c r="E13" s="25"/>
      <c r="F13" s="26"/>
    </row>
    <row r="14" ht="33.75" customHeight="1" spans="1:6">
      <c r="A14" s="23"/>
      <c r="B14" s="27"/>
      <c r="C14" s="24"/>
      <c r="D14" s="24"/>
      <c r="E14" s="25"/>
      <c r="F14" s="26"/>
    </row>
    <row r="15" ht="33.75" customHeight="1" spans="1:6">
      <c r="A15" s="23"/>
      <c r="B15" s="27"/>
      <c r="C15" s="24"/>
      <c r="D15" s="24"/>
      <c r="E15" s="25"/>
      <c r="F15" s="26"/>
    </row>
    <row r="16" ht="33.75" customHeight="1" spans="1:6">
      <c r="A16" s="23"/>
      <c r="B16" s="27"/>
      <c r="C16" s="24"/>
      <c r="D16" s="24"/>
      <c r="E16" s="25"/>
      <c r="F16" s="26"/>
    </row>
    <row r="17" ht="33.75" customHeight="1" spans="1:6">
      <c r="A17" s="23"/>
      <c r="B17" s="27"/>
      <c r="C17" s="24"/>
      <c r="D17" s="24"/>
      <c r="E17" s="25"/>
      <c r="F17" s="26"/>
    </row>
    <row r="18" ht="33.75" customHeight="1" spans="1:6">
      <c r="A18" s="23"/>
      <c r="B18" s="27"/>
      <c r="C18" s="24"/>
      <c r="D18" s="24"/>
      <c r="E18" s="25"/>
      <c r="F18" s="26"/>
    </row>
    <row r="19" ht="33.75" customHeight="1" spans="1:6">
      <c r="A19" s="23"/>
      <c r="B19" s="27"/>
      <c r="C19" s="24"/>
      <c r="D19" s="24"/>
      <c r="E19" s="25"/>
      <c r="F19" s="26"/>
    </row>
    <row r="20" ht="33.75" customHeight="1" spans="1:6">
      <c r="A20" s="28"/>
      <c r="B20" s="28"/>
      <c r="C20" s="24"/>
      <c r="D20" s="28"/>
      <c r="E20" s="25"/>
      <c r="F20" s="26"/>
    </row>
    <row r="21" ht="33.75" customHeight="1" spans="1:6">
      <c r="A21" s="29" t="s">
        <v>21</v>
      </c>
      <c r="B21" s="30"/>
      <c r="C21" s="31">
        <f>SUM(F5:F20)</f>
        <v>186851</v>
      </c>
      <c r="D21" s="31"/>
      <c r="E21" s="32" t="s">
        <v>22</v>
      </c>
      <c r="F21" s="33"/>
    </row>
    <row r="22" ht="33.75" customHeight="1" spans="1:6">
      <c r="A22" s="34" t="s">
        <v>0</v>
      </c>
      <c r="B22" s="34"/>
      <c r="C22" s="34"/>
      <c r="D22" s="34"/>
      <c r="E22" s="34"/>
      <c r="F22" s="34"/>
    </row>
    <row r="23" ht="33.75" customHeight="1" spans="1:6">
      <c r="A23" s="35" t="str">
        <f>A2</f>
        <v>项目名称：雷州市国道G207线K4105+700-K4107+100(阿里山路面)、K4112+230-K4113+230(亿年路口)灾后恢复重建项目</v>
      </c>
      <c r="B23" s="35"/>
      <c r="C23" s="36"/>
      <c r="D23" s="35"/>
      <c r="E23" s="35"/>
      <c r="F23" s="37" t="s">
        <v>2</v>
      </c>
    </row>
    <row r="24" ht="33.75" customHeight="1" spans="1:6">
      <c r="A24" s="6" t="s">
        <v>23</v>
      </c>
      <c r="B24" s="6"/>
      <c r="C24" s="6"/>
      <c r="D24" s="6"/>
      <c r="E24" s="6"/>
      <c r="F24" s="6"/>
    </row>
    <row r="25" ht="33.75" customHeight="1" spans="1:6">
      <c r="A25" s="7" t="s">
        <v>4</v>
      </c>
      <c r="B25" s="7" t="s">
        <v>5</v>
      </c>
      <c r="C25" s="7" t="s">
        <v>6</v>
      </c>
      <c r="D25" s="7" t="s">
        <v>7</v>
      </c>
      <c r="E25" s="8" t="s">
        <v>8</v>
      </c>
      <c r="F25" s="9" t="s">
        <v>9</v>
      </c>
    </row>
    <row r="26" ht="33.75" customHeight="1" spans="1:6">
      <c r="A26" s="38" t="s">
        <v>24</v>
      </c>
      <c r="B26" s="38" t="s">
        <v>25</v>
      </c>
      <c r="C26" s="39"/>
      <c r="D26" s="21"/>
      <c r="E26" s="13"/>
      <c r="F26" s="14"/>
    </row>
    <row r="27" ht="33.75" customHeight="1" spans="1:6">
      <c r="A27" s="40" t="s">
        <v>26</v>
      </c>
      <c r="B27" s="41" t="s">
        <v>27</v>
      </c>
      <c r="C27" s="42" t="s">
        <v>28</v>
      </c>
      <c r="D27" s="43" t="s">
        <v>29</v>
      </c>
      <c r="E27" s="13"/>
      <c r="F27" s="14">
        <f>D27*E27</f>
        <v>0</v>
      </c>
    </row>
    <row r="28" ht="33.75" customHeight="1" spans="1:6">
      <c r="A28" s="40" t="s">
        <v>30</v>
      </c>
      <c r="B28" s="44" t="s">
        <v>31</v>
      </c>
      <c r="C28" s="45" t="s">
        <v>28</v>
      </c>
      <c r="D28" s="46" t="s">
        <v>32</v>
      </c>
      <c r="E28" s="13"/>
      <c r="F28" s="14">
        <f>D28*E28</f>
        <v>0</v>
      </c>
    </row>
    <row r="29" ht="33.75" customHeight="1" spans="1:6">
      <c r="A29" s="40" t="s">
        <v>33</v>
      </c>
      <c r="B29" s="44" t="s">
        <v>27</v>
      </c>
      <c r="C29" s="45" t="s">
        <v>28</v>
      </c>
      <c r="D29" s="46" t="s">
        <v>34</v>
      </c>
      <c r="E29" s="13"/>
      <c r="F29" s="14">
        <f>D29*E29</f>
        <v>0</v>
      </c>
    </row>
    <row r="30" ht="33.75" customHeight="1" spans="1:6">
      <c r="A30" s="40" t="s">
        <v>35</v>
      </c>
      <c r="B30" s="41" t="s">
        <v>36</v>
      </c>
      <c r="C30" s="42" t="s">
        <v>28</v>
      </c>
      <c r="D30" s="43" t="s">
        <v>29</v>
      </c>
      <c r="E30" s="13"/>
      <c r="F30" s="14">
        <f>D30*E30</f>
        <v>0</v>
      </c>
    </row>
    <row r="31" ht="33.75" customHeight="1" spans="1:6">
      <c r="A31" s="40" t="s">
        <v>37</v>
      </c>
      <c r="B31" s="41" t="s">
        <v>38</v>
      </c>
      <c r="C31" s="42" t="s">
        <v>28</v>
      </c>
      <c r="D31" s="43" t="s">
        <v>29</v>
      </c>
      <c r="E31" s="13"/>
      <c r="F31" s="14">
        <f>D31*E31</f>
        <v>0</v>
      </c>
    </row>
    <row r="32" ht="33.75" customHeight="1" spans="1:6">
      <c r="A32" s="38" t="s">
        <v>39</v>
      </c>
      <c r="B32" s="47" t="s">
        <v>40</v>
      </c>
      <c r="C32" s="21"/>
      <c r="D32" s="48"/>
      <c r="E32" s="13"/>
      <c r="F32" s="14"/>
    </row>
    <row r="33" ht="33.75" customHeight="1" spans="1:6">
      <c r="A33" s="40" t="s">
        <v>41</v>
      </c>
      <c r="B33" s="41" t="s">
        <v>42</v>
      </c>
      <c r="C33" s="49" t="s">
        <v>28</v>
      </c>
      <c r="D33" s="43" t="s">
        <v>43</v>
      </c>
      <c r="E33" s="13"/>
      <c r="F33" s="14">
        <f>D33*E33</f>
        <v>0</v>
      </c>
    </row>
    <row r="34" ht="33.75" customHeight="1" spans="1:6">
      <c r="A34" s="40" t="s">
        <v>44</v>
      </c>
      <c r="B34" s="41" t="s">
        <v>38</v>
      </c>
      <c r="C34" s="49" t="s">
        <v>28</v>
      </c>
      <c r="D34" s="43" t="s">
        <v>43</v>
      </c>
      <c r="E34" s="13"/>
      <c r="F34" s="14">
        <f>D34*E34</f>
        <v>0</v>
      </c>
    </row>
    <row r="35" ht="33.75" customHeight="1" spans="1:6">
      <c r="A35" s="11">
        <v>203</v>
      </c>
      <c r="B35" s="11" t="s">
        <v>45</v>
      </c>
      <c r="C35" s="20"/>
      <c r="D35" s="50"/>
      <c r="E35" s="51"/>
      <c r="F35" s="14"/>
    </row>
    <row r="36" ht="33.75" customHeight="1" spans="1:6">
      <c r="A36" s="52" t="s">
        <v>46</v>
      </c>
      <c r="B36" s="52" t="s">
        <v>47</v>
      </c>
      <c r="C36" s="20"/>
      <c r="D36" s="53"/>
      <c r="E36" s="51"/>
      <c r="F36" s="14"/>
    </row>
    <row r="37" ht="33.75" customHeight="1" spans="1:9">
      <c r="A37" s="20" t="s">
        <v>48</v>
      </c>
      <c r="B37" s="52" t="s">
        <v>49</v>
      </c>
      <c r="C37" s="20" t="s">
        <v>50</v>
      </c>
      <c r="D37" s="43" t="s">
        <v>51</v>
      </c>
      <c r="E37" s="51"/>
      <c r="F37" s="14">
        <f>D37*E37</f>
        <v>0</v>
      </c>
      <c r="I37" s="72"/>
    </row>
    <row r="38" ht="33.75" customHeight="1" spans="1:6">
      <c r="A38" s="54" t="s">
        <v>52</v>
      </c>
      <c r="B38" s="54" t="s">
        <v>53</v>
      </c>
      <c r="C38" s="55" t="s">
        <v>54</v>
      </c>
      <c r="D38" s="55" t="s">
        <v>55</v>
      </c>
      <c r="E38" s="13"/>
      <c r="F38" s="14">
        <f>D38*E38</f>
        <v>0</v>
      </c>
    </row>
    <row r="39" ht="33.75" customHeight="1" spans="1:6">
      <c r="A39" s="56"/>
      <c r="B39" s="56"/>
      <c r="C39" s="57"/>
      <c r="D39" s="57"/>
      <c r="E39" s="25"/>
      <c r="F39" s="26"/>
    </row>
    <row r="40" ht="33.75" customHeight="1" spans="1:6">
      <c r="A40" s="27"/>
      <c r="B40" s="58"/>
      <c r="C40" s="27"/>
      <c r="D40" s="57"/>
      <c r="E40" s="25"/>
      <c r="F40" s="26"/>
    </row>
    <row r="41" ht="33.75" customHeight="1" spans="1:6">
      <c r="A41" s="27"/>
      <c r="B41" s="27"/>
      <c r="C41" s="24"/>
      <c r="D41" s="57"/>
      <c r="E41" s="25"/>
      <c r="F41" s="26"/>
    </row>
    <row r="42" ht="33.75" customHeight="1" spans="1:6">
      <c r="A42" s="29" t="s">
        <v>56</v>
      </c>
      <c r="B42" s="30"/>
      <c r="C42" s="59"/>
      <c r="D42" s="60">
        <f>SUM(F26:F41)</f>
        <v>0</v>
      </c>
      <c r="E42" s="61"/>
      <c r="F42" s="62" t="s">
        <v>22</v>
      </c>
    </row>
    <row r="43" ht="33.75" customHeight="1" spans="1:6">
      <c r="A43" s="34" t="s">
        <v>0</v>
      </c>
      <c r="B43" s="34"/>
      <c r="C43" s="34"/>
      <c r="D43" s="34"/>
      <c r="E43" s="34"/>
      <c r="F43" s="34"/>
    </row>
    <row r="44" ht="33.75" customHeight="1" spans="1:6">
      <c r="A44" s="3" t="str">
        <f>A2</f>
        <v>项目名称：雷州市国道G207线K4105+700-K4107+100(阿里山路面)、K4112+230-K4113+230(亿年路口)灾后恢复重建项目</v>
      </c>
      <c r="B44" s="3"/>
      <c r="C44" s="4"/>
      <c r="D44" s="3"/>
      <c r="E44" s="3"/>
      <c r="F44" s="63" t="s">
        <v>2</v>
      </c>
    </row>
    <row r="45" ht="33.75" customHeight="1" spans="1:6">
      <c r="A45" s="6" t="s">
        <v>57</v>
      </c>
      <c r="B45" s="6"/>
      <c r="C45" s="6"/>
      <c r="D45" s="6"/>
      <c r="E45" s="6"/>
      <c r="F45" s="6"/>
    </row>
    <row r="46" ht="33.75" customHeight="1" spans="1:6">
      <c r="A46" s="7" t="s">
        <v>4</v>
      </c>
      <c r="B46" s="7" t="s">
        <v>5</v>
      </c>
      <c r="C46" s="7" t="s">
        <v>6</v>
      </c>
      <c r="D46" s="7" t="s">
        <v>7</v>
      </c>
      <c r="E46" s="8" t="s">
        <v>8</v>
      </c>
      <c r="F46" s="9" t="s">
        <v>9</v>
      </c>
    </row>
    <row r="47" ht="32.25" customHeight="1" spans="1:6">
      <c r="A47" s="10" t="s">
        <v>58</v>
      </c>
      <c r="B47" s="64" t="s">
        <v>59</v>
      </c>
      <c r="C47" s="21"/>
      <c r="D47" s="21"/>
      <c r="E47" s="13"/>
      <c r="F47" s="14"/>
    </row>
    <row r="48" ht="32.25" customHeight="1" spans="1:6">
      <c r="A48" s="65" t="s">
        <v>60</v>
      </c>
      <c r="B48" s="44" t="s">
        <v>61</v>
      </c>
      <c r="C48" s="45" t="s">
        <v>28</v>
      </c>
      <c r="D48" s="46" t="s">
        <v>29</v>
      </c>
      <c r="E48" s="13"/>
      <c r="F48" s="14">
        <f>D48*E48</f>
        <v>0</v>
      </c>
    </row>
    <row r="49" ht="32.25" customHeight="1" spans="1:6">
      <c r="A49" s="65" t="s">
        <v>62</v>
      </c>
      <c r="B49" s="44" t="s">
        <v>63</v>
      </c>
      <c r="C49" s="45" t="s">
        <v>28</v>
      </c>
      <c r="D49" s="46" t="s">
        <v>29</v>
      </c>
      <c r="E49" s="13"/>
      <c r="F49" s="14">
        <f>D49*E49</f>
        <v>0</v>
      </c>
    </row>
    <row r="50" ht="32.25" customHeight="1" spans="1:6">
      <c r="A50" s="38" t="s">
        <v>64</v>
      </c>
      <c r="B50" s="64" t="s">
        <v>65</v>
      </c>
      <c r="C50" s="21"/>
      <c r="D50" s="21"/>
      <c r="E50" s="13"/>
      <c r="F50" s="14"/>
    </row>
    <row r="51" ht="32.25" customHeight="1" spans="1:6">
      <c r="A51" s="65" t="s">
        <v>66</v>
      </c>
      <c r="B51" s="44" t="s">
        <v>67</v>
      </c>
      <c r="C51" s="45" t="s">
        <v>28</v>
      </c>
      <c r="D51" s="44" t="s">
        <v>43</v>
      </c>
      <c r="E51" s="51"/>
      <c r="F51" s="14">
        <f>D51*E51</f>
        <v>0</v>
      </c>
    </row>
    <row r="52" ht="32.25" customHeight="1" spans="1:6">
      <c r="A52" s="65" t="s">
        <v>68</v>
      </c>
      <c r="B52" s="44" t="s">
        <v>69</v>
      </c>
      <c r="C52" s="45" t="s">
        <v>28</v>
      </c>
      <c r="D52" s="46" t="s">
        <v>70</v>
      </c>
      <c r="E52" s="51"/>
      <c r="F52" s="14">
        <f>D52*E52</f>
        <v>0</v>
      </c>
    </row>
    <row r="53" ht="32.25" customHeight="1" spans="1:6">
      <c r="A53" s="65" t="s">
        <v>71</v>
      </c>
      <c r="B53" s="44" t="s">
        <v>72</v>
      </c>
      <c r="C53" s="45" t="s">
        <v>28</v>
      </c>
      <c r="D53" s="46" t="s">
        <v>73</v>
      </c>
      <c r="E53" s="51"/>
      <c r="F53" s="14">
        <f>D53*E53</f>
        <v>0</v>
      </c>
    </row>
    <row r="54" ht="32.25" customHeight="1" spans="1:6">
      <c r="A54" s="65" t="s">
        <v>74</v>
      </c>
      <c r="B54" s="44" t="s">
        <v>75</v>
      </c>
      <c r="C54" s="45" t="s">
        <v>28</v>
      </c>
      <c r="D54" s="46" t="s">
        <v>76</v>
      </c>
      <c r="E54" s="51"/>
      <c r="F54" s="14">
        <f>D54*E54</f>
        <v>0</v>
      </c>
    </row>
    <row r="55" ht="32.25" customHeight="1" spans="1:6">
      <c r="A55" s="65" t="s">
        <v>77</v>
      </c>
      <c r="B55" s="44" t="s">
        <v>78</v>
      </c>
      <c r="C55" s="45" t="s">
        <v>28</v>
      </c>
      <c r="D55" s="46" t="s">
        <v>79</v>
      </c>
      <c r="E55" s="51"/>
      <c r="F55" s="14">
        <f>D55*E55</f>
        <v>0</v>
      </c>
    </row>
    <row r="56" ht="32.25" customHeight="1" spans="1:6">
      <c r="A56" s="38" t="s">
        <v>80</v>
      </c>
      <c r="B56" s="66" t="s">
        <v>81</v>
      </c>
      <c r="C56" s="21"/>
      <c r="D56" s="67"/>
      <c r="E56" s="51"/>
      <c r="F56" s="14"/>
    </row>
    <row r="57" ht="32.25" customHeight="1" spans="1:6">
      <c r="A57" s="17" t="s">
        <v>82</v>
      </c>
      <c r="B57" s="44" t="s">
        <v>83</v>
      </c>
      <c r="C57" s="45" t="s">
        <v>28</v>
      </c>
      <c r="D57" s="46" t="s">
        <v>84</v>
      </c>
      <c r="E57" s="51"/>
      <c r="F57" s="14">
        <f>D57*E57</f>
        <v>0</v>
      </c>
    </row>
    <row r="58" ht="32.25" customHeight="1" spans="1:6">
      <c r="A58" s="38" t="s">
        <v>85</v>
      </c>
      <c r="B58" s="66" t="s">
        <v>86</v>
      </c>
      <c r="C58" s="21"/>
      <c r="D58" s="67"/>
      <c r="E58" s="51"/>
      <c r="F58" s="14"/>
    </row>
    <row r="59" ht="32.25" customHeight="1" spans="1:6">
      <c r="A59" s="17" t="s">
        <v>82</v>
      </c>
      <c r="B59" s="44" t="s">
        <v>87</v>
      </c>
      <c r="C59" s="45" t="s">
        <v>88</v>
      </c>
      <c r="D59" s="46" t="s">
        <v>89</v>
      </c>
      <c r="E59" s="51"/>
      <c r="F59" s="14">
        <f>D59*E59</f>
        <v>0</v>
      </c>
    </row>
    <row r="60" ht="32.25" customHeight="1" spans="1:6">
      <c r="A60" s="17" t="s">
        <v>90</v>
      </c>
      <c r="B60" s="44" t="s">
        <v>91</v>
      </c>
      <c r="C60" s="45" t="s">
        <v>92</v>
      </c>
      <c r="D60" s="46" t="s">
        <v>93</v>
      </c>
      <c r="E60" s="51"/>
      <c r="F60" s="14">
        <f>D60*E60</f>
        <v>0</v>
      </c>
    </row>
    <row r="61" ht="32.25" customHeight="1" spans="1:6">
      <c r="A61" s="17" t="s">
        <v>94</v>
      </c>
      <c r="B61" s="44" t="s">
        <v>95</v>
      </c>
      <c r="C61" s="45" t="s">
        <v>92</v>
      </c>
      <c r="D61" s="46" t="s">
        <v>96</v>
      </c>
      <c r="E61" s="51"/>
      <c r="F61" s="14">
        <f>D61*E61</f>
        <v>0</v>
      </c>
    </row>
    <row r="62" ht="32.25" customHeight="1" spans="1:6">
      <c r="A62" s="68"/>
      <c r="B62" s="69"/>
      <c r="C62" s="21"/>
      <c r="D62" s="55"/>
      <c r="E62" s="70"/>
      <c r="F62" s="71"/>
    </row>
    <row r="63" ht="33.75" customHeight="1" spans="1:6">
      <c r="A63" s="29" t="s">
        <v>97</v>
      </c>
      <c r="B63" s="30"/>
      <c r="C63" s="59"/>
      <c r="D63" s="60">
        <f>SUM(F47:F62)</f>
        <v>0</v>
      </c>
      <c r="E63" s="61"/>
      <c r="F63" s="62" t="s">
        <v>22</v>
      </c>
    </row>
    <row r="64" ht="33.75" customHeight="1" spans="1:6">
      <c r="A64" s="34" t="s">
        <v>0</v>
      </c>
      <c r="B64" s="34"/>
      <c r="C64" s="34"/>
      <c r="D64" s="34"/>
      <c r="E64" s="34"/>
      <c r="F64" s="34"/>
    </row>
    <row r="65" ht="33.75" customHeight="1" spans="1:6">
      <c r="A65" s="3" t="str">
        <f>A44</f>
        <v>项目名称：雷州市国道G207线K4105+700-K4107+100(阿里山路面)、K4112+230-K4113+230(亿年路口)灾后恢复重建项目</v>
      </c>
      <c r="B65" s="3"/>
      <c r="C65" s="4"/>
      <c r="D65" s="3"/>
      <c r="E65" s="3"/>
      <c r="F65" s="63" t="s">
        <v>2</v>
      </c>
    </row>
    <row r="66" ht="33.75" customHeight="1" spans="1:6">
      <c r="A66" s="6" t="s">
        <v>98</v>
      </c>
      <c r="B66" s="6"/>
      <c r="C66" s="6"/>
      <c r="D66" s="6"/>
      <c r="E66" s="6"/>
      <c r="F66" s="6"/>
    </row>
    <row r="67" ht="33.75" customHeight="1" spans="1:6">
      <c r="A67" s="7" t="s">
        <v>4</v>
      </c>
      <c r="B67" s="7" t="s">
        <v>5</v>
      </c>
      <c r="C67" s="7" t="s">
        <v>6</v>
      </c>
      <c r="D67" s="7" t="s">
        <v>7</v>
      </c>
      <c r="E67" s="8" t="s">
        <v>8</v>
      </c>
      <c r="F67" s="9" t="s">
        <v>9</v>
      </c>
    </row>
    <row r="68" ht="33.75" customHeight="1" spans="1:6">
      <c r="A68" s="38">
        <v>605</v>
      </c>
      <c r="B68" s="64" t="s">
        <v>99</v>
      </c>
      <c r="C68" s="21"/>
      <c r="D68" s="73"/>
      <c r="E68" s="51"/>
      <c r="F68" s="14"/>
    </row>
    <row r="69" ht="33.75" customHeight="1" spans="1:6">
      <c r="A69" s="38" t="s">
        <v>100</v>
      </c>
      <c r="B69" s="64" t="s">
        <v>101</v>
      </c>
      <c r="C69" s="21"/>
      <c r="D69" s="73"/>
      <c r="E69" s="51"/>
      <c r="F69" s="14"/>
    </row>
    <row r="70" ht="33.75" customHeight="1" spans="1:6">
      <c r="A70" s="74" t="s">
        <v>102</v>
      </c>
      <c r="B70" s="20" t="s">
        <v>103</v>
      </c>
      <c r="C70" s="21" t="s">
        <v>104</v>
      </c>
      <c r="D70" s="75" t="s">
        <v>105</v>
      </c>
      <c r="E70" s="51"/>
      <c r="F70" s="14">
        <f t="shared" ref="F70:F72" si="0">D70*E70</f>
        <v>0</v>
      </c>
    </row>
    <row r="71" ht="33.75" customHeight="1" spans="1:6">
      <c r="A71" s="74" t="s">
        <v>106</v>
      </c>
      <c r="B71" s="20" t="s">
        <v>107</v>
      </c>
      <c r="C71" s="76" t="s">
        <v>104</v>
      </c>
      <c r="D71" s="75" t="s">
        <v>108</v>
      </c>
      <c r="E71" s="51"/>
      <c r="F71" s="14">
        <f t="shared" si="0"/>
        <v>0</v>
      </c>
    </row>
    <row r="72" ht="33.75" customHeight="1" spans="1:6">
      <c r="A72" s="77"/>
      <c r="B72" s="64"/>
      <c r="C72" s="76"/>
      <c r="D72" s="67"/>
      <c r="E72" s="51"/>
      <c r="F72" s="14"/>
    </row>
    <row r="73" ht="33.75" customHeight="1" spans="1:6">
      <c r="A73" s="38"/>
      <c r="B73" s="64"/>
      <c r="C73" s="21"/>
      <c r="D73" s="73"/>
      <c r="E73" s="51"/>
      <c r="F73" s="14"/>
    </row>
    <row r="74" ht="33.75" customHeight="1" spans="1:6">
      <c r="A74" s="38"/>
      <c r="B74" s="64"/>
      <c r="C74" s="21"/>
      <c r="D74" s="73"/>
      <c r="E74" s="51"/>
      <c r="F74" s="14"/>
    </row>
    <row r="75" ht="33.75" customHeight="1" spans="1:6">
      <c r="A75" s="78"/>
      <c r="B75" s="27"/>
      <c r="C75" s="24"/>
      <c r="D75" s="57"/>
      <c r="E75" s="79"/>
      <c r="F75" s="26"/>
    </row>
    <row r="76" ht="33.75" customHeight="1" spans="1:6">
      <c r="A76" s="78"/>
      <c r="B76" s="27"/>
      <c r="C76" s="80"/>
      <c r="D76" s="57"/>
      <c r="E76" s="79"/>
      <c r="F76" s="26"/>
    </row>
    <row r="77" ht="33.75" customHeight="1" spans="1:6">
      <c r="A77" s="81"/>
      <c r="B77" s="23"/>
      <c r="C77" s="80"/>
      <c r="D77" s="57"/>
      <c r="E77" s="79"/>
      <c r="F77" s="26"/>
    </row>
    <row r="78" ht="33.75" customHeight="1" spans="1:6">
      <c r="A78" s="78"/>
      <c r="B78" s="27"/>
      <c r="C78" s="80"/>
      <c r="D78" s="57"/>
      <c r="E78" s="79"/>
      <c r="F78" s="26"/>
    </row>
    <row r="79" ht="33.75" customHeight="1" spans="1:6">
      <c r="A79" s="78"/>
      <c r="B79" s="27"/>
      <c r="C79" s="80"/>
      <c r="D79" s="57"/>
      <c r="E79" s="79"/>
      <c r="F79" s="26"/>
    </row>
    <row r="80" ht="33.75" customHeight="1" spans="1:6">
      <c r="A80" s="78"/>
      <c r="B80" s="27"/>
      <c r="C80" s="80"/>
      <c r="D80" s="57"/>
      <c r="E80" s="79"/>
      <c r="F80" s="26"/>
    </row>
    <row r="81" ht="33.75" customHeight="1" spans="1:6">
      <c r="A81" s="78"/>
      <c r="B81" s="27"/>
      <c r="C81" s="80"/>
      <c r="D81" s="57"/>
      <c r="E81" s="79"/>
      <c r="F81" s="26"/>
    </row>
    <row r="82" ht="33.75" customHeight="1" spans="1:6">
      <c r="A82" s="78"/>
      <c r="B82" s="27"/>
      <c r="C82" s="80"/>
      <c r="D82" s="57"/>
      <c r="E82" s="79"/>
      <c r="F82" s="26"/>
    </row>
    <row r="83" ht="33.75" customHeight="1" spans="1:6">
      <c r="A83" s="82"/>
      <c r="B83" s="83"/>
      <c r="C83" s="84"/>
      <c r="D83" s="57"/>
      <c r="E83" s="79"/>
      <c r="F83" s="26"/>
    </row>
    <row r="84" ht="33.75" customHeight="1" spans="1:6">
      <c r="A84" s="29" t="s">
        <v>109</v>
      </c>
      <c r="B84" s="30"/>
      <c r="C84" s="59"/>
      <c r="D84" s="60">
        <f>SUM(F68:F83)</f>
        <v>0</v>
      </c>
      <c r="E84" s="61"/>
      <c r="F84" s="62" t="s">
        <v>22</v>
      </c>
    </row>
    <row r="85" ht="36.75" customHeight="1" spans="1:6">
      <c r="A85" s="85" t="s">
        <v>110</v>
      </c>
      <c r="B85" s="85"/>
      <c r="C85" s="85"/>
      <c r="D85" s="85"/>
      <c r="E85" s="85"/>
      <c r="F85" s="85"/>
    </row>
    <row r="86" ht="36.75" customHeight="1" spans="1:6">
      <c r="A86" s="3" t="str">
        <f>A44</f>
        <v>项目名称：雷州市国道G207线K4105+700-K4107+100(阿里山路面)、K4112+230-K4113+230(亿年路口)灾后恢复重建项目</v>
      </c>
      <c r="B86" s="3"/>
      <c r="C86" s="4"/>
      <c r="D86" s="3"/>
      <c r="E86" s="3"/>
      <c r="F86" s="63" t="s">
        <v>2</v>
      </c>
    </row>
    <row r="87" ht="36.75" customHeight="1" spans="1:6">
      <c r="A87" s="6" t="s">
        <v>111</v>
      </c>
      <c r="B87" s="6" t="s">
        <v>112</v>
      </c>
      <c r="C87" s="6" t="s">
        <v>113</v>
      </c>
      <c r="D87" s="6"/>
      <c r="E87" s="6"/>
      <c r="F87" s="86" t="s">
        <v>114</v>
      </c>
    </row>
    <row r="88" ht="36.75" customHeight="1" spans="1:6">
      <c r="A88" s="87">
        <v>1</v>
      </c>
      <c r="B88" s="67" t="s">
        <v>115</v>
      </c>
      <c r="C88" s="67" t="s">
        <v>116</v>
      </c>
      <c r="D88" s="67"/>
      <c r="E88" s="67"/>
      <c r="F88" s="14">
        <f>C21</f>
        <v>186851</v>
      </c>
    </row>
    <row r="89" ht="36.75" customHeight="1" spans="1:6">
      <c r="A89" s="87">
        <v>2</v>
      </c>
      <c r="B89" s="67" t="s">
        <v>117</v>
      </c>
      <c r="C89" s="67" t="s">
        <v>118</v>
      </c>
      <c r="D89" s="67"/>
      <c r="E89" s="67"/>
      <c r="F89" s="14">
        <f>D42</f>
        <v>0</v>
      </c>
    </row>
    <row r="90" ht="36.75" customHeight="1" spans="1:6">
      <c r="A90" s="87">
        <v>3</v>
      </c>
      <c r="B90" s="67" t="s">
        <v>119</v>
      </c>
      <c r="C90" s="67" t="s">
        <v>120</v>
      </c>
      <c r="D90" s="67"/>
      <c r="E90" s="67"/>
      <c r="F90" s="14">
        <f>D63</f>
        <v>0</v>
      </c>
    </row>
    <row r="91" ht="36.75" customHeight="1" spans="1:6">
      <c r="A91" s="87">
        <v>4</v>
      </c>
      <c r="B91" s="67" t="s">
        <v>121</v>
      </c>
      <c r="C91" s="67" t="s">
        <v>122</v>
      </c>
      <c r="D91" s="67"/>
      <c r="E91" s="67"/>
      <c r="F91" s="14"/>
    </row>
    <row r="92" ht="36.75" customHeight="1" spans="1:6">
      <c r="A92" s="87">
        <v>5</v>
      </c>
      <c r="B92" s="67" t="s">
        <v>123</v>
      </c>
      <c r="C92" s="67" t="s">
        <v>124</v>
      </c>
      <c r="D92" s="67"/>
      <c r="E92" s="67"/>
      <c r="F92" s="14"/>
    </row>
    <row r="93" ht="36.75" customHeight="1" spans="1:6">
      <c r="A93" s="87">
        <v>6</v>
      </c>
      <c r="B93" s="67" t="s">
        <v>125</v>
      </c>
      <c r="C93" s="67" t="s">
        <v>126</v>
      </c>
      <c r="D93" s="67"/>
      <c r="E93" s="67"/>
      <c r="F93" s="14">
        <f>D84</f>
        <v>0</v>
      </c>
    </row>
    <row r="94" ht="36.75" customHeight="1" spans="1:6">
      <c r="A94" s="87">
        <v>7</v>
      </c>
      <c r="B94" s="67" t="s">
        <v>127</v>
      </c>
      <c r="C94" s="67" t="s">
        <v>128</v>
      </c>
      <c r="D94" s="67"/>
      <c r="E94" s="67"/>
      <c r="F94" s="14"/>
    </row>
    <row r="95" ht="36.75" customHeight="1" spans="1:6">
      <c r="A95" s="87">
        <v>8</v>
      </c>
      <c r="B95" s="88" t="s">
        <v>129</v>
      </c>
      <c r="C95" s="89"/>
      <c r="D95" s="89"/>
      <c r="E95" s="90"/>
      <c r="F95" s="14">
        <f>SUM(F88:F94)</f>
        <v>186851</v>
      </c>
    </row>
    <row r="96" ht="36.75" customHeight="1" spans="1:6">
      <c r="A96" s="87">
        <v>9</v>
      </c>
      <c r="B96" s="21" t="s">
        <v>130</v>
      </c>
      <c r="C96" s="21"/>
      <c r="D96" s="21"/>
      <c r="E96" s="21"/>
      <c r="F96" s="14">
        <f>F95</f>
        <v>186851</v>
      </c>
    </row>
  </sheetData>
  <mergeCells count="32">
    <mergeCell ref="A1:F1"/>
    <mergeCell ref="A2:E2"/>
    <mergeCell ref="A3:F3"/>
    <mergeCell ref="A21:B21"/>
    <mergeCell ref="C21:D21"/>
    <mergeCell ref="A22:F22"/>
    <mergeCell ref="A23:E23"/>
    <mergeCell ref="A24:F24"/>
    <mergeCell ref="A42:C42"/>
    <mergeCell ref="D42:E42"/>
    <mergeCell ref="A43:F43"/>
    <mergeCell ref="A44:E44"/>
    <mergeCell ref="A45:F45"/>
    <mergeCell ref="A63:C63"/>
    <mergeCell ref="D63:E63"/>
    <mergeCell ref="A64:F64"/>
    <mergeCell ref="A65:E65"/>
    <mergeCell ref="A66:F66"/>
    <mergeCell ref="A84:C84"/>
    <mergeCell ref="D84:E84"/>
    <mergeCell ref="A85:F85"/>
    <mergeCell ref="A86:E86"/>
    <mergeCell ref="C87:E87"/>
    <mergeCell ref="C88:E88"/>
    <mergeCell ref="C89:E89"/>
    <mergeCell ref="C90:E90"/>
    <mergeCell ref="C91:E91"/>
    <mergeCell ref="C92:E92"/>
    <mergeCell ref="C93:E93"/>
    <mergeCell ref="C94:E94"/>
    <mergeCell ref="B95:E95"/>
    <mergeCell ref="B96:E96"/>
  </mergeCells>
  <pageMargins left="0.7" right="0.44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SmartCost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雷州市国道G207线K4105+700-K4107+100(阿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SmartCost</dc:creator>
  <cp:lastModifiedBy>想不到好名字就乱写一个</cp:lastModifiedBy>
  <dcterms:created xsi:type="dcterms:W3CDTF">2025-07-22T07:53:00Z</dcterms:created>
  <dcterms:modified xsi:type="dcterms:W3CDTF">2025-07-22T09:57:32Z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